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defaultThemeVersion="166925"/>
  <mc:AlternateContent xmlns:mc="http://schemas.openxmlformats.org/markup-compatibility/2006">
    <mc:Choice Requires="x15">
      <x15ac:absPath xmlns:x15ac="http://schemas.microsoft.com/office/spreadsheetml/2010/11/ac" url="C:\Users\Hospital\Desktop\GICI\RELACION DE COMPROBANTE 2021\"/>
    </mc:Choice>
  </mc:AlternateContent>
  <bookViews>
    <workbookView xWindow="0" yWindow="0" windowWidth="20490" windowHeight="8820"/>
  </bookViews>
  <sheets>
    <sheet name="Hoja1"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1" i="1" l="1"/>
  <c r="I40" i="1" l="1"/>
  <c r="N41" i="1"/>
  <c r="N40" i="1"/>
  <c r="I39" i="1"/>
  <c r="N39" i="1" s="1"/>
  <c r="N38" i="1" l="1"/>
  <c r="L37" i="1"/>
  <c r="N37" i="1" s="1"/>
  <c r="N36" i="1" l="1"/>
  <c r="N35" i="1"/>
  <c r="N34" i="1"/>
  <c r="N33" i="1"/>
  <c r="N32" i="1"/>
  <c r="N31" i="1"/>
  <c r="N23" i="1"/>
  <c r="N24" i="1"/>
  <c r="N25" i="1"/>
  <c r="N26" i="1"/>
  <c r="N27" i="1"/>
  <c r="N28" i="1"/>
  <c r="N29" i="1"/>
  <c r="N30" i="1"/>
  <c r="N16" i="1" l="1"/>
  <c r="N15" i="1"/>
  <c r="I8" i="1"/>
  <c r="I9" i="1" s="1"/>
  <c r="N9" i="1" s="1"/>
  <c r="N7" i="1"/>
  <c r="N6" i="1"/>
  <c r="N5" i="1"/>
  <c r="N4" i="1"/>
  <c r="N3" i="1"/>
  <c r="N8" i="1" l="1"/>
  <c r="N2" i="1"/>
</calcChain>
</file>

<file path=xl/sharedStrings.xml><?xml version="1.0" encoding="utf-8"?>
<sst xmlns="http://schemas.openxmlformats.org/spreadsheetml/2006/main" count="352" uniqueCount="166">
  <si>
    <t>FECHA</t>
  </si>
  <si>
    <t>IMP PRESUP</t>
  </si>
  <si>
    <t>(C) Clase De Pago</t>
  </si>
  <si>
    <t>tipo de pago</t>
  </si>
  <si>
    <t>No COMPROBANTE</t>
  </si>
  <si>
    <t>beneficiario</t>
  </si>
  <si>
    <t>NUMERO DE CC O NIT</t>
  </si>
  <si>
    <t>DETALLE DEL PAGO</t>
  </si>
  <si>
    <t>VALOR BRUTO</t>
  </si>
  <si>
    <t>DESCUENTO PAPELERIA</t>
  </si>
  <si>
    <t>IVA</t>
  </si>
  <si>
    <t>RETEFUE</t>
  </si>
  <si>
    <t>EST PROUN</t>
  </si>
  <si>
    <t xml:space="preserve">VR TOTAL </t>
  </si>
  <si>
    <t>BANCO</t>
  </si>
  <si>
    <t>NUMERODE CUENTA</t>
  </si>
  <si>
    <t>CHEQUE</t>
  </si>
  <si>
    <t>A22.1.02.02.07.01</t>
  </si>
  <si>
    <t>FUNCIONAMIENTO</t>
  </si>
  <si>
    <t>FIBRANET TELECOMUNICACIONES</t>
  </si>
  <si>
    <t>901408984-3</t>
  </si>
  <si>
    <t>BANCOLOMBIA</t>
  </si>
  <si>
    <t>724000000-59</t>
  </si>
  <si>
    <t>CONSIGNACIÓN</t>
  </si>
  <si>
    <t>A1.2.1.01.02.09.02</t>
  </si>
  <si>
    <t>NOMINA</t>
  </si>
  <si>
    <t>21216</t>
  </si>
  <si>
    <t>ELIZABETH MUEGUEZ CAMELO</t>
  </si>
  <si>
    <t xml:space="preserve">CANCELACION DE  NOMINA  DE LA ESE HOSPITAL DONALDO SAUL MORON MANJARREZ CORRESPONDIENTE AL MES DE JUNIO DE 2021 AREA ADMINISTRATIVA Y OPERATIVA, SEGÚN LOS DOCUEMNTOS ADJUNTOS 
</t>
  </si>
  <si>
    <t>21217</t>
  </si>
  <si>
    <t>CARMEN OLIVIA FUENTES SALAS</t>
  </si>
  <si>
    <t xml:space="preserve">CANCELACION DE  NOMINA  DE LA ESE HOSPITAL DONALDO SAUL MORON MANJARREZ CORRESPONDIENTE AL MES DE JUNIO DE 2021 AREA ADMINISTRATIVA Y OPERATIVA, SEGÚN LOS DOCUEMNTOS ADJUNTOS 
</t>
  </si>
  <si>
    <t>SERVICIOS PUBLICO</t>
  </si>
  <si>
    <t xml:space="preserve">CANCELACION  DEL SERVICIO DE INTERNET DE LA ESE HOSPOTAL DONALDO SAUL MORON MANJARREZ,CORRESPONDIENTE AL MES DE JUNIO    DE 2021, SEGÚN LOS DOCUMENTOS ADJUNTOS
</t>
  </si>
  <si>
    <t>EDINSON YESITH MUEGUEZ VASQUEZ</t>
  </si>
  <si>
    <t>21219</t>
  </si>
  <si>
    <t>REMUNERACION POR SERVICIOS TECNICOS</t>
  </si>
  <si>
    <t>PRIMER  PAGO DEL CONTRATO N° 062  CUYO OBJETO ES PRESTACIÓN DE SERVICIOS COMO CONDUCTOR DE LA AMBULANCIA Y OTRAS ACTIVIDADES DE LA ESE HOSPITAL DONALDO SAUL MORON MANJARREZ, DE LA JAGUA DEL PILAR-DEPARTAMENTO DE LA GUAJIRA..CORRESPONDIENTE AL MES DE JUNIO  DE 2021, SEGÚN LOS DOCUEMNTOS ADJUNTOS.</t>
  </si>
  <si>
    <t>JOSE BOLIVAR MATTOS MANJARREZ</t>
  </si>
  <si>
    <t>A1.2.1.01.02.03.02</t>
  </si>
  <si>
    <t>HONORARIOS</t>
  </si>
  <si>
    <t>21220</t>
  </si>
  <si>
    <t>PAGO FINAL  DEL CONTRATO N° 027 CUYO OBJETO ES PRESTAR SERVICIOS PROFESIONALES  COMO ENFERMERO JEFE DE LA ESE HOSPITAL DONALDO SAUL MORON MANJARREZ, DE LA JAGUA DEL PILAR-DEPARTAMENTO DE LA GUAJIRA.CORRESPONDIENTE AL MES DE JUNIO    DE 2021, SEGÚN LOS DOCUEMNTOS ADJUNTOS.</t>
  </si>
  <si>
    <t>MARIETH MARGARITA DURAN JIMENEZ</t>
  </si>
  <si>
    <t>A1.2.1.01.02.09.01</t>
  </si>
  <si>
    <t>PAGO  FINAL DEL CONTRATO N°029  CUYO OBJETO ES PRESTAR SERVICIOS COMO AUXILIAR ADMINISTRATIVO  DE LA  ESE LA ESE HOSPITAL DONALDO SAUL MORON MANJARREZ, DE LA JAGUA DEL PILAR-DEPARTAMENTO DE LA GUAJIRA..CORRESPONDIENTE AL MES DE JUNIO   DE 2021, SEGÚN LOS DOCUEMNTOS ADJUNTOS.</t>
  </si>
  <si>
    <t>MARIA DEL CARMEN VALENCIA FUENTES</t>
  </si>
  <si>
    <t>21221</t>
  </si>
  <si>
    <t>21222</t>
  </si>
  <si>
    <t>21223</t>
  </si>
  <si>
    <t>PAGO  FINAL DEL CONTRATO N° 030 CUYO OBJETO ES PRESTACIÓN DE SERVICIOS  COMO  AUXILIAR DE ENFERMERIA  DE LA  ESE LA ESE HOSPITAL DONALDO SAUL MORON MANJARREZ, DE LA JAGUA DEL PILAR-DEPARTAMENTO DE LA GUAJIRA.CORRESPONDIENTE AL MES DE JUNIO    DE 2021, SEGÚN LOS DOCUEMNTOS ADJUNTOS.</t>
  </si>
  <si>
    <t>MARIA DEL ROSARIO MEDINA MANJARREZ</t>
  </si>
  <si>
    <t>21224</t>
  </si>
  <si>
    <t>PAGO FINAL  DEL CONTRATO N° 031 CUYO OBJETO EPRESTACION DE SERVICIOS COMO AUXILIAR DE NFERMERIA EN EL AREA DE URGENCIAS, TRASLADOS DE AMBULANCIA A SEGUNDO NIVEL Y APOYO AL PLAN NACIONAL DE VACUNACION DE LA ESE HOSPITAL DONALDO SAUL MORON MANJARREZ DEL MUMICIPIO DE LA JAGUA DEL PILAR,.CORRESPONDIENTE AL MES DE JUNIO    DE 2021, SEGÚN LOS DOCUEMNTOS ADJUNTO</t>
  </si>
  <si>
    <t>SONEIDA CAROLINA ACOSTA DIAZ</t>
  </si>
  <si>
    <t>PAGO FINAL  DEL CONTRATO N° 033  CUYO OBJETO ES PRESTACIÓN DE SERVICIOS  COMO  ASESORA JURIDICA   DE LA  ESE LA ESE HOSPITAL DONALDO SAUL MORON MANJARREZ, DE LA JAGUA DEL PILAR-DEPARTAMENTO DE LA GUAJIRA CORRESPONDIENTE AL MES DE JUNIO   DE 2021, SEGÚN LOS DOCUEMNTOS ADJUNTOS.</t>
  </si>
  <si>
    <t>A1.2.1.01.02.03.01</t>
  </si>
  <si>
    <t>21225</t>
  </si>
  <si>
    <t>CARLOS JOSE SALAS PABON</t>
  </si>
  <si>
    <t>21226</t>
  </si>
  <si>
    <t>PAGO FINAL  DEL CONTRATO N° 034 CUYO OBJETO ES PRESTACIÓN DE SERVICIOS COMO FACTURADOR   DE LA  ESE LA ESE HOSPITAL DONALDO SAUL MORON MANJARREZ, DE LA JAGUA DEL PILAR-DEPARTAMENTO DE LA GUAJIRA.CORRESPONDIENTE AL MES DE JUNIO  DE 2021, SEGÚN LOS DOCUEMNTOS ADJUNTOS.</t>
  </si>
  <si>
    <t>GICIELYS DE JESUS PEREA ROMERO</t>
  </si>
  <si>
    <t>21227</t>
  </si>
  <si>
    <t>PAGO FINAL  DEL  CONTRATO N° 035  CUYO OBJETO ES PRESTACIÓN DE SERVICIOS PROFESIONALES EN AREA ADMINISTRATIVA DEL HOSPITAL DONALDO SAUL MORON MANJARREZ CORRESPONDIENTE AL MES DE JUNIO    DE 2021, SEGÚN LOS DOCUEMNTOS ADJUNTOS.</t>
  </si>
  <si>
    <t>KATERINE PAOLA PACHECO BOLAÑOS</t>
  </si>
  <si>
    <t>PAGO FINAL  DEL CONTRATO CONTRATO N° 036 CUYO OBJETO ES PRESTACIÓN DE SERVICIOS  COMO  AUXILIAR DE ENFERMERIA  DE LA  ESE LA ESE HOSPITAL DONALDO SAUL MORON MANJARREZ, DE LA JAGUA DEL PILAR-DEPARTAMENTO DE LA GUAJIRA.CORRESPONDIENTE AL MES DE JUNIO   DE 2021, SEGÚN LOS DOCUEMNTOS ADJUNTOS.</t>
  </si>
  <si>
    <t>21228</t>
  </si>
  <si>
    <t>ADA DELIA GUTIERREZ BALCAZAR</t>
  </si>
  <si>
    <t>21229</t>
  </si>
  <si>
    <t>PAGO FINAL   DEL CONTRTATO N° 037 CUYO OBJETO ES PRESTACIÓN DE SERVICIOS  COMO CONTADORA  DE LA  ESE LA ESE HOSPITAL DONALDO SAUL MORON MANJARREZ, DE LA JAGUA DEL PILAR-DEPARTAMENTO DE LA GUAJIRA.CORRESPONDIENTE AL MES DE JUNIO  DE 2021, SEGÚN LOS DOCUEMNTOS ADJUNTOS.</t>
  </si>
  <si>
    <t>MAIRETH GONZALEZ  SAURITH</t>
  </si>
  <si>
    <t>21230</t>
  </si>
  <si>
    <t>40,801,807</t>
  </si>
  <si>
    <t>PAGO FINAL  DEL CONTRATO N° 039 CUYO ONJETO ES PRESTAR SERVICIOS PROFESIONALES  COMO BACTERIOLOGA DE LA ESE HOSPITAL DONALDO SAUL MORON MANJARREZ, DE LA JAGUA DEL PILAR-DEPARTAMENTO DE LA GUAJIRA..CORRESPONDIENTE AL MES DE JUNIO   DE 2021, SEGÚN LOS DOCUEMNTOS ADJUNTOS.</t>
  </si>
  <si>
    <t>LUCAS FABIAN MORON DURAN</t>
  </si>
  <si>
    <t>PAGO  FINAL DEL CONTRATO  N° 040 CUYO OBJETO ES PRESTAR SERVICIOS PROFESIONALES  COMO ODONTOLOGO DE LA ESE HOSPITAL DONALDO SAUL MORON MANJARREZ, DE LA JAGUA DEL PILAR-DEPARTAMENTO DE LA GUAJIRA..CORRESPONDIENTE AL MES DE JUNIO  DE 2021, SEGÚN LOS DOCUEMNTOS ADJUNTOS.</t>
  </si>
  <si>
    <t>21231</t>
  </si>
  <si>
    <t>HUSSEIN TORRES RAMIREZ</t>
  </si>
  <si>
    <t>PAGO FINAL  DEL CONTRATO N° 041 CUYO OBJETO ES PRESTAR SERVICIOS PROFESIONALES COMO MÉDICO, EN LOS PROCESOS DE ATENCIÓN DE CONSULTAS PARA LOS PROGRAMAS DE PROMOCIÓN Y PREVENCIÓN (PYP) A LA SALUD DE LOS USUARIOS Y REALIZACIÓN DE TURNOS EN EL ÁREA DE URGENCIA DE LA E.S.E DONALDO SAÚL MORÓN MANJARREZCORRESPONDIENTE AL MES DE JUNIO    DE 2021, SEGÚN LOS DOCUEMNTOS ADJUNTOS.</t>
  </si>
  <si>
    <t>21232</t>
  </si>
  <si>
    <t>JEHIBER JESUS BOTELLO CONTRERAS</t>
  </si>
  <si>
    <t>CANCELCION DEL CONTRATO N° 054 CUYO OBJETO ES PRESTAR SERVICIOS PROFESIONALES COMO MÉDICO, EN LOS PROCESOS DE ATENCIÓN DE CONSULTAS PARA LOS PROGRAMAS DE PROMOCIÓN Y PREVENCIÓN (PYP) A LA SALUD DE LOS USUARIOS Y REALIZACIÓN DE TURNOS EN EL ÁREA DE URGENCIA DE LA E.S.E DONALDO SAÚL MORÓN MANJARREZCORRESPONDIENTE AL MES DE JUNIO    DE 2021, SEGÚN LOS DOCUEMNTOS ADJUNTOS.</t>
  </si>
  <si>
    <t>21233</t>
  </si>
  <si>
    <t>HAZZEL GOMEZ MEJIA</t>
  </si>
  <si>
    <t>PRIMER PAGO  DE CONTRATO  N°056 CUYO OBJETO ES PRESTACION DE SERVICIOS PERSONALES DE APOYO AL PLAN NACIONAL DE VACUNACION CONTRA EL COVID-19 EN LA IMPLEMENTACION DE LA VACUNACION Y MANEJO DE LOS SISTEMAS DE INFORMACION Y ACOMPAÑAMIENTO TECNICO DE LA E.S.E DONALDO SAÚL MORÓN MANJAREZ DE LA JAGUA DEL PILAR – LA GUAJIRA. CORRESPONDIENTE AL MES DE JUNIO DE 2021.</t>
  </si>
  <si>
    <t>21234</t>
  </si>
  <si>
    <t>MAIRA ALEJANDRA SAURITH SALAS</t>
  </si>
  <si>
    <t>PAGO FINAL  DEL CONTRATO N° PRESTACIÓN DE SERVICIOS  COMO  AUXILIAR DE ENFERMERIA  DE LA E.S.E  HDSMM LA JAGUA DEL PILAR .CORRESPONDIENTE AL MES DE JUNIO    DE 2021, SEGÚN LOS DOCUEMNTOS ADJUNTOS.</t>
  </si>
  <si>
    <t>21235</t>
  </si>
  <si>
    <t>CARLOS DAVID FERNANDEZ REALES</t>
  </si>
  <si>
    <t xml:space="preserve">PRIMER PAGO DEL CONTRATO N°060 PRESTACION DE SERVICIOS COMO CONDUCTOR DE AMBULANCIA Y OTRAS ACTIVIDADES EN LA ESE DONALDO SAÚL MORÓN MANJARREZ MUNICIPIO DE LA JAGUA DEL PILAR DEPARTAMENTO LA GUAJIRA.CORRESPONDIENTE AL MES DE JUNIO </t>
  </si>
  <si>
    <t>21236</t>
  </si>
  <si>
    <t>JORGE ALBERTO TORRES ZULETA</t>
  </si>
  <si>
    <t xml:space="preserve">PRIMER PAGO DEL CONTRATO N°058  PRESTACION DE SERVICIOS PERSONALES DE APOYO AL PLAN NACIONAL DE VACUNACION CONTRA EL COVID-19 EN LA IMPLEMENTACION DE LA VACUNACION Y MANEJO DE LOS SISTEMAS DE INFORMACION Y ACOMPAÑAMIENTO TECNICO DE LA E.S.E DONALDO SAÚL MORÓN MANJAREZ DE LA JAGUA DEL PILAR – LA GUAJIRA.CORRESPONDIENTE AL MES DE JUNIO </t>
  </si>
  <si>
    <t>21237</t>
  </si>
  <si>
    <t>210103030301.</t>
  </si>
  <si>
    <t>AFP</t>
  </si>
  <si>
    <t>COLPENSIONES</t>
  </si>
  <si>
    <t>900336004-7</t>
  </si>
  <si>
    <t>PORVENIR</t>
  </si>
  <si>
    <t>800224808-8</t>
  </si>
  <si>
    <t>ARL</t>
  </si>
  <si>
    <t xml:space="preserve">POSITIVA </t>
  </si>
  <si>
    <t>860011153-6</t>
  </si>
  <si>
    <t>CCF</t>
  </si>
  <si>
    <t>COMFAGUAJIRA</t>
  </si>
  <si>
    <t>892115006-5</t>
  </si>
  <si>
    <t xml:space="preserve">EPS </t>
  </si>
  <si>
    <t>COOMEVA</t>
  </si>
  <si>
    <t>805000427-1</t>
  </si>
  <si>
    <t>NUEVA EPS</t>
  </si>
  <si>
    <t>900156264-2</t>
  </si>
  <si>
    <t>ICBF</t>
  </si>
  <si>
    <t>INSTITUTO COLOMBIANO DE BIENESTAR SOCIAL</t>
  </si>
  <si>
    <t>899999239-2</t>
  </si>
  <si>
    <t>SENA</t>
  </si>
  <si>
    <t>899999034-1</t>
  </si>
  <si>
    <t>21238</t>
  </si>
  <si>
    <t>CANCELACION DE LA NOMINA DE LOS PARAFISCALES   DE LA E.S.E HOSPITAL DONALDO SAÚL MORÓN MANJARREZ DE LA JAGUA DEL PILAR LA GUAJIRA PERIODO CORRESPÓDIENTE A LA PENSION JUNIO  2021     Y SALUD DEL MES  DE JULIO DE 2021, SEGÚN LO ESPECIFICADO EN LOS DOCUMENTOS ADJUNTOS.</t>
  </si>
  <si>
    <t>30005008-5</t>
  </si>
  <si>
    <t>POPULAR</t>
  </si>
  <si>
    <t>ZULMA ISABEL ROMERO GUERRA</t>
  </si>
  <si>
    <t>PAGO FINAL  DEL CONTRATO N° 044 CUYO OBJETO PRESTACION DE SERVICIOS COMO AUXILIAR DE NFERMERIA EN EL AREA DE URGENCIAS, TRASLADOS DE AMBULANCIA A SEGUNDO NIVEL Y APOYO AL PLAN NACIONAL DE VACUNACION DE LA ESE HOSPITAL DONALDO SAUL MORON MANJARREZ DEL MUMICIPIO DE LA JAGUA DEL PILAR,CORRESPONDIENTE AL MES DE JUNIO   DE 2021.</t>
  </si>
  <si>
    <t>21239</t>
  </si>
  <si>
    <t>21237A</t>
  </si>
  <si>
    <t>EMIR ESTHER BRITO MEJIA</t>
  </si>
  <si>
    <t xml:space="preserve">49,742,091 </t>
  </si>
  <si>
    <t>PAGO FINAL DEL  CONTRATO N°038 CUYO OBJETO ES PRESTACIÓN DE SERVICIOS  COMO AUXILIAR DE SERVICIOS GENERALES  DE LA  ESE LA ESE HOSPITAL DONALDO SAUL MORON MANJARREZ, DE LA JAGUA DEL PILAR-DEPARTAMENTO DE LA GUAJIRA.CORRESPONDIENTE AL MES DE JUNIO    DE 2021, SEGÚN LOS DOCUMENTOS ADJUNTOS.</t>
  </si>
  <si>
    <t>A2.2.1.02.02.19.01</t>
  </si>
  <si>
    <t>ASEO</t>
  </si>
  <si>
    <t>ANA PASTORA MONTESINOS</t>
  </si>
  <si>
    <t>21240</t>
  </si>
  <si>
    <t>PAGO FINAL  DEL CONTRATO  N° 032  CUYO OBJETO ES PRESTACIÓN DE SERVICIOS  COMO  AUXILIAR DE ENFERMERIA EN LABORATORIO, PAI Y EN EL PLAN NACIONAL DE VACUNACION CONTRA EL COVID-19  EN LA  ESE LA ESE HOSPITAL DONALDO SAUL MORON MANJARREZ, DE LA JAGUA DEL PILAR-DEPARTAMENTO DE LA GUAJIRA.CORRESPONDIENTE AL MES DE MAYO   DE 2021, SEGÚN LOS DOCUEMNTOS ADJUNTOS.</t>
  </si>
  <si>
    <t>SURAMERICANA</t>
  </si>
  <si>
    <t>890903407-9</t>
  </si>
  <si>
    <t>CANCELACION DE POLIZA DE DE CUMPLIMIENTO DEL CONVENIO INTERADMINISTRATIVO 006 DE 2021 CON EL DEPARTAMENTO DE LA GUAJIRA PARA CUMPLIR LAS OBLIGACIONES DEL CONVENIO PIC</t>
  </si>
  <si>
    <t>A22.1.02.02.09.01</t>
  </si>
  <si>
    <t>SEGURO</t>
  </si>
  <si>
    <t>21241</t>
  </si>
  <si>
    <t>DIAN</t>
  </si>
  <si>
    <t>800.197.268-4</t>
  </si>
  <si>
    <t xml:space="preserve">CANCELACION DE LA DECLARACION DE BIENES Y RENTA DE LA ESE HOSPITAL DONALDO SAUL MORON MANJARREZ </t>
  </si>
  <si>
    <t>A22.1.02.03.01</t>
  </si>
  <si>
    <t>IMPUESTOS</t>
  </si>
  <si>
    <t>21242</t>
  </si>
  <si>
    <t xml:space="preserve">CANCELACION  DEL SERVICIO DE INTERNET DE LA ESE HOSPOTAL DONALDO SAUL MORON MANJARREZ,CORRESPONDIENTE AL MES DE AGOSTO   DE 2021, SEGÚN LOS DOCUMENTOS ADJUNTOS
</t>
  </si>
  <si>
    <t>21243</t>
  </si>
  <si>
    <t>LA FE DISTRIBUCIONES MEDICAS SOCIEDAD POR ACCIONES SIMPLIFICADAS</t>
  </si>
  <si>
    <t xml:space="preserve"> 9000303027-8</t>
  </si>
  <si>
    <t>CANCELACION DE SUMINISTRO DE MATERIALES E INSUMOS HOSPITALARIOS PARA LA ESE HLOSPITAL DONALDO SAUL MORON MANJARREZ DE LA JAGUA DEL PILAR- LA GUAJIRA, SEGUIN LOS DOCUMENTOS ADJUNTOS</t>
  </si>
  <si>
    <t>30/072021</t>
  </si>
  <si>
    <t>A22.2.01.01.01.01.01- A22.2.01.01.01.01.02- A22.2.01.01.01.01.03</t>
  </si>
  <si>
    <t>Material de Laboratorio Clinico-Material Odontologico-  PRODUCTOS FARMACEUTICOS</t>
  </si>
  <si>
    <t>21244</t>
  </si>
  <si>
    <t>AIRE</t>
  </si>
  <si>
    <t>901380930-2</t>
  </si>
  <si>
    <t>CANCELACION DEL SERVICIO DE ENERGIA DE LA ESE HOSPITAL DONALDO SAUL MORON MANJARREZ DE LA JAGUA DEL PILAR- LA GUAJIRA, PERIODO FACTURADO 11/04/2021- 11/05/2021 SEGÚN LOS DOCUEMNTOS ADJUNTOS</t>
  </si>
  <si>
    <t>21245</t>
  </si>
  <si>
    <t>A22102022301</t>
  </si>
  <si>
    <t>GASTOS BANCARIOS</t>
  </si>
  <si>
    <t>21218</t>
  </si>
  <si>
    <t>BOGOTÁ</t>
  </si>
  <si>
    <t>GASTOS GENERADOS  DURANTE EL MES DE  JULIO DE 2021 BANCO BOGOTA 530520063</t>
  </si>
  <si>
    <t xml:space="preserve">GASTOS GENERADOS  DURANTE EL MES JULIO DE 2021 BANCO POPULAR  </t>
  </si>
  <si>
    <t>GASTOS GENERADOS  DURANTE EL MES  JULIO DE 2021 BANCOLOMBIA</t>
  </si>
  <si>
    <t>GASTOS GENERADOS  DURANTE EL MES DE  JULIODE 2021 BANCOLOMBIA 72422635646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</si>
</sst>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240A]* #,##0.00_-;\-[$$-240A]* #,##0.00_-;_-[$$-240A]* &quot;-&quot;??_-;_-@_-"/>
    <numFmt numFmtId="165" formatCode="_(* #,##0_);_(* \(#,##0\);_(* &quot;-&quot;_);_(@_)"/>
    <numFmt numFmtId="166" formatCode="_(* #,##0_);_(* \(#,##0\);_(* &quot;-&quot;??_);_(@_)"/>
    <numFmt numFmtId="167" formatCode="_ * #,##0_ ;_ * \-#,##0_ ;_ * &quot;-&quot;??_ ;_ @_ "/>
  </numFmts>
  <fonts count="12" x14ac:knownFonts="1">
    <font>
      <sz val="11"/>
      <color theme="1"/>
      <name val="Calibri"/>
      <family val="2"/>
      <scheme val="minor"/>
    </font>
    <font>
      <sz val="11"/>
      <color theme="1"/>
      <name val="Calibri"/>
      <family val="2"/>
      <scheme val="minor"/>
    </font>
    <font>
      <b/>
      <sz val="9"/>
      <name val="Calibri"/>
      <family val="2"/>
      <scheme val="minor"/>
    </font>
    <font>
      <sz val="10"/>
      <name val="Arial"/>
      <family val="2"/>
    </font>
    <font>
      <b/>
      <sz val="10"/>
      <name val="Arial"/>
      <family val="2"/>
    </font>
    <font>
      <sz val="9"/>
      <name val="Arial"/>
      <family val="2"/>
    </font>
    <font>
      <sz val="8"/>
      <name val="Arial"/>
      <family val="2"/>
    </font>
    <font>
      <sz val="11"/>
      <name val="Calibri"/>
      <family val="2"/>
      <scheme val="minor"/>
    </font>
    <font>
      <i/>
      <sz val="8"/>
      <name val="Book Antiqua"/>
      <family val="1"/>
    </font>
    <font>
      <sz val="9"/>
      <name val="Calibri"/>
      <family val="2"/>
      <scheme val="minor"/>
    </font>
    <font>
      <sz val="8"/>
      <color theme="1"/>
      <name val="Book Antiqua"/>
      <family val="1"/>
    </font>
    <font>
      <sz val="9"/>
      <color theme="1"/>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s>
  <cellStyleXfs count="3">
    <xf numFmtId="0" fontId="0" fillId="0" borderId="0"/>
    <xf numFmtId="43" fontId="1" fillId="0" borderId="0" applyFont="0" applyFill="0" applyBorder="0" applyAlignment="0" applyProtection="0"/>
    <xf numFmtId="0" fontId="3" fillId="0" borderId="0"/>
  </cellStyleXfs>
  <cellXfs count="52">
    <xf numFmtId="0" fontId="0" fillId="0" borderId="0" xfId="0"/>
    <xf numFmtId="0" fontId="2" fillId="2" borderId="1" xfId="0" applyFont="1" applyFill="1" applyBorder="1" applyAlignment="1">
      <alignment vertical="center" wrapText="1"/>
    </xf>
    <xf numFmtId="0" fontId="4" fillId="2" borderId="1" xfId="2" applyFont="1" applyFill="1" applyBorder="1" applyAlignment="1">
      <alignment horizontal="center" vertical="center" wrapText="1"/>
    </xf>
    <xf numFmtId="49" fontId="4" fillId="3" borderId="1" xfId="2" applyNumberFormat="1" applyFont="1" applyFill="1" applyBorder="1" applyAlignment="1">
      <alignment horizontal="center" vertical="center" wrapText="1"/>
    </xf>
    <xf numFmtId="0" fontId="4" fillId="2" borderId="1" xfId="2" applyFont="1" applyFill="1" applyBorder="1" applyAlignment="1">
      <alignment horizontal="left" vertical="center" wrapText="1"/>
    </xf>
    <xf numFmtId="164" fontId="4" fillId="2" borderId="1" xfId="2" applyNumberFormat="1" applyFont="1" applyFill="1" applyBorder="1" applyAlignment="1">
      <alignment horizontal="center" vertical="center" wrapText="1"/>
    </xf>
    <xf numFmtId="165" fontId="4" fillId="2" borderId="1" xfId="2" applyNumberFormat="1" applyFont="1" applyFill="1" applyBorder="1" applyAlignment="1">
      <alignment horizontal="center" vertical="center" wrapText="1"/>
    </xf>
    <xf numFmtId="15" fontId="0" fillId="2" borderId="1" xfId="0" applyNumberFormat="1" applyFill="1" applyBorder="1" applyAlignment="1">
      <alignment vertical="center"/>
    </xf>
    <xf numFmtId="0" fontId="3" fillId="2" borderId="1" xfId="2" applyFill="1" applyBorder="1" applyAlignment="1">
      <alignment horizontal="right" vertical="center"/>
    </xf>
    <xf numFmtId="0" fontId="0" fillId="2" borderId="1" xfId="0" applyFill="1" applyBorder="1" applyAlignment="1">
      <alignment vertical="center"/>
    </xf>
    <xf numFmtId="0" fontId="5" fillId="2" borderId="1" xfId="2" applyFont="1" applyFill="1" applyBorder="1" applyAlignment="1">
      <alignment horizontal="center" vertical="center"/>
    </xf>
    <xf numFmtId="49" fontId="5" fillId="3" borderId="1" xfId="2" applyNumberFormat="1" applyFont="1" applyFill="1" applyBorder="1" applyAlignment="1">
      <alignment horizontal="center" vertical="center"/>
    </xf>
    <xf numFmtId="0" fontId="6" fillId="2" borderId="1" xfId="2" applyFont="1" applyFill="1" applyBorder="1" applyAlignment="1">
      <alignment horizontal="left" vertical="center"/>
    </xf>
    <xf numFmtId="166" fontId="7" fillId="2" borderId="1" xfId="1" applyNumberFormat="1" applyFont="1" applyFill="1" applyBorder="1" applyAlignment="1">
      <alignment horizontal="center" vertical="center"/>
    </xf>
    <xf numFmtId="0" fontId="8" fillId="2" borderId="1" xfId="2" applyFont="1" applyFill="1" applyBorder="1" applyAlignment="1">
      <alignment vertical="center" wrapText="1"/>
    </xf>
    <xf numFmtId="164" fontId="5" fillId="2" borderId="1" xfId="2" applyNumberFormat="1" applyFont="1" applyFill="1" applyBorder="1" applyAlignment="1">
      <alignment horizontal="center" vertical="center"/>
    </xf>
    <xf numFmtId="166" fontId="3" fillId="2" borderId="1" xfId="1" applyNumberFormat="1" applyFont="1" applyFill="1" applyBorder="1" applyAlignment="1">
      <alignment horizontal="center" vertical="center"/>
    </xf>
    <xf numFmtId="164" fontId="3" fillId="2" borderId="1" xfId="1" applyNumberFormat="1" applyFont="1" applyFill="1" applyBorder="1" applyAlignment="1">
      <alignment horizontal="center" vertical="center"/>
    </xf>
    <xf numFmtId="0" fontId="3" fillId="2" borderId="1" xfId="2" applyFill="1" applyBorder="1" applyAlignment="1">
      <alignment horizontal="center" vertical="center"/>
    </xf>
    <xf numFmtId="1" fontId="9" fillId="2" borderId="1" xfId="0" applyNumberFormat="1" applyFont="1" applyFill="1" applyBorder="1" applyAlignment="1">
      <alignment vertical="center"/>
    </xf>
    <xf numFmtId="0" fontId="0" fillId="0" borderId="1" xfId="0" applyBorder="1"/>
    <xf numFmtId="0" fontId="0" fillId="0" borderId="1" xfId="0" applyBorder="1" applyAlignment="1">
      <alignment wrapText="1"/>
    </xf>
    <xf numFmtId="14" fontId="0" fillId="0" borderId="1" xfId="0" applyNumberFormat="1" applyBorder="1"/>
    <xf numFmtId="0" fontId="0" fillId="0" borderId="0" xfId="0" applyAlignment="1">
      <alignment wrapText="1"/>
    </xf>
    <xf numFmtId="3" fontId="0" fillId="0" borderId="1" xfId="0" applyNumberFormat="1" applyBorder="1"/>
    <xf numFmtId="164" fontId="0" fillId="0" borderId="1" xfId="0" applyNumberFormat="1" applyBorder="1" applyAlignment="1">
      <alignment wrapText="1"/>
    </xf>
    <xf numFmtId="164" fontId="0" fillId="0" borderId="1" xfId="0" applyNumberFormat="1" applyBorder="1"/>
    <xf numFmtId="166" fontId="0" fillId="0" borderId="1" xfId="0" applyNumberFormat="1" applyBorder="1"/>
    <xf numFmtId="0" fontId="0" fillId="2" borderId="2" xfId="0" applyFill="1" applyBorder="1" applyAlignment="1">
      <alignment vertical="center" wrapText="1"/>
    </xf>
    <xf numFmtId="0" fontId="6" fillId="2" borderId="2" xfId="2" applyFont="1" applyFill="1" applyBorder="1" applyAlignment="1">
      <alignment horizontal="center" vertical="center"/>
    </xf>
    <xf numFmtId="0" fontId="10" fillId="2" borderId="2" xfId="0" applyFont="1" applyFill="1" applyBorder="1" applyAlignment="1">
      <alignment horizontal="justify" vertical="center"/>
    </xf>
    <xf numFmtId="167" fontId="11" fillId="2" borderId="2" xfId="1" applyNumberFormat="1" applyFont="1" applyFill="1" applyBorder="1" applyAlignment="1">
      <alignment vertical="center"/>
    </xf>
    <xf numFmtId="165" fontId="3" fillId="2" borderId="2" xfId="2" applyNumberFormat="1" applyFill="1" applyBorder="1" applyAlignment="1">
      <alignment vertical="center"/>
    </xf>
    <xf numFmtId="165" fontId="6" fillId="2" borderId="2" xfId="2" applyNumberFormat="1" applyFont="1" applyFill="1" applyBorder="1" applyAlignment="1">
      <alignment vertical="center"/>
    </xf>
    <xf numFmtId="0" fontId="5" fillId="2" borderId="2" xfId="2" applyFont="1" applyFill="1" applyBorder="1" applyAlignment="1">
      <alignment horizontal="center" vertical="center"/>
    </xf>
    <xf numFmtId="1" fontId="9" fillId="2" borderId="2" xfId="0" applyNumberFormat="1" applyFont="1" applyFill="1" applyBorder="1" applyAlignment="1">
      <alignment vertical="center"/>
    </xf>
    <xf numFmtId="0" fontId="5" fillId="2" borderId="2" xfId="2" applyFont="1" applyFill="1" applyBorder="1" applyAlignment="1">
      <alignment horizontal="right" vertical="center"/>
    </xf>
    <xf numFmtId="0" fontId="0" fillId="2" borderId="1" xfId="0" applyFill="1" applyBorder="1" applyAlignment="1">
      <alignment vertical="center" wrapText="1"/>
    </xf>
    <xf numFmtId="0" fontId="6" fillId="2" borderId="1" xfId="2" applyFont="1" applyFill="1" applyBorder="1" applyAlignment="1">
      <alignment horizontal="center" vertical="center"/>
    </xf>
    <xf numFmtId="0" fontId="10" fillId="2" borderId="1" xfId="0" applyFont="1" applyFill="1" applyBorder="1" applyAlignment="1">
      <alignment horizontal="justify" vertical="center"/>
    </xf>
    <xf numFmtId="167" fontId="11" fillId="2" borderId="1" xfId="1" applyNumberFormat="1" applyFont="1" applyFill="1" applyBorder="1" applyAlignment="1">
      <alignment vertical="center"/>
    </xf>
    <xf numFmtId="165" fontId="3" fillId="2" borderId="1" xfId="2" applyNumberFormat="1" applyFill="1" applyBorder="1" applyAlignment="1">
      <alignment vertical="center"/>
    </xf>
    <xf numFmtId="165" fontId="6" fillId="2" borderId="1" xfId="2" applyNumberFormat="1" applyFont="1" applyFill="1" applyBorder="1" applyAlignment="1">
      <alignment vertical="center"/>
    </xf>
    <xf numFmtId="0" fontId="5" fillId="2" borderId="1" xfId="2" applyFont="1" applyFill="1" applyBorder="1" applyAlignment="1">
      <alignment horizontal="right" vertical="center"/>
    </xf>
    <xf numFmtId="1" fontId="9" fillId="2" borderId="5" xfId="0" applyNumberFormat="1" applyFont="1" applyFill="1" applyBorder="1" applyAlignment="1">
      <alignment vertical="center"/>
    </xf>
    <xf numFmtId="15" fontId="0" fillId="2" borderId="1" xfId="0" applyNumberFormat="1" applyFill="1" applyBorder="1" applyAlignment="1">
      <alignment horizontal="center" vertical="center"/>
    </xf>
    <xf numFmtId="0" fontId="3" fillId="2" borderId="1" xfId="2" applyFill="1" applyBorder="1" applyAlignment="1">
      <alignment horizontal="center" vertical="center"/>
    </xf>
    <xf numFmtId="49" fontId="5" fillId="3" borderId="3" xfId="2" applyNumberFormat="1" applyFont="1" applyFill="1" applyBorder="1" applyAlignment="1">
      <alignment horizontal="center" vertical="center"/>
    </xf>
    <xf numFmtId="49" fontId="5" fillId="3" borderId="4" xfId="2" applyNumberFormat="1" applyFont="1" applyFill="1" applyBorder="1" applyAlignment="1">
      <alignment horizontal="center" vertical="center"/>
    </xf>
    <xf numFmtId="49" fontId="5" fillId="3" borderId="2" xfId="2" applyNumberFormat="1" applyFont="1" applyFill="1" applyBorder="1" applyAlignment="1">
      <alignment horizontal="center" vertical="center"/>
    </xf>
    <xf numFmtId="0" fontId="6" fillId="2" borderId="1" xfId="0" applyFont="1" applyFill="1" applyBorder="1" applyAlignment="1">
      <alignment horizontal="center" vertical="center" wrapText="1"/>
    </xf>
    <xf numFmtId="166" fontId="7" fillId="2" borderId="1" xfId="1" applyNumberFormat="1" applyFont="1" applyFill="1" applyBorder="1" applyAlignment="1">
      <alignment horizontal="center" vertical="center"/>
    </xf>
  </cellXfs>
  <cellStyles count="3">
    <cellStyle name="Millares"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ospital/Desktop/GICI/DISPONIBILIDADES/RELACI&#211;N%20DE%20DISPONIBILIDADES/DISPONIBILIDADES%202021/DISPONIBILIDADES%20JUNIO%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PONIBILIDADES"/>
      <sheetName val="SEGURIDAD SOCIAL"/>
      <sheetName val="GASTOS BANCARIOS"/>
    </sheetNames>
    <sheetDataSet>
      <sheetData sheetId="0"/>
      <sheetData sheetId="1"/>
      <sheetData sheetId="2">
        <row r="11">
          <cell r="D11">
            <v>16660</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tabSelected="1" topLeftCell="A37" zoomScale="70" zoomScaleNormal="70" workbookViewId="0">
      <selection activeCell="A39" sqref="A39:Q42"/>
    </sheetView>
  </sheetViews>
  <sheetFormatPr baseColWidth="10" defaultRowHeight="15" x14ac:dyDescent="0.25"/>
  <cols>
    <col min="1" max="1" width="20.42578125" customWidth="1"/>
    <col min="2" max="2" width="21" customWidth="1"/>
    <col min="3" max="3" width="22.28515625" customWidth="1"/>
    <col min="4" max="4" width="40.28515625" customWidth="1"/>
    <col min="6" max="6" width="37.140625" customWidth="1"/>
    <col min="7" max="7" width="19.85546875" customWidth="1"/>
    <col min="8" max="8" width="18" style="23" customWidth="1"/>
    <col min="9" max="9" width="24.140625" customWidth="1"/>
    <col min="14" max="14" width="20.5703125" customWidth="1"/>
    <col min="15" max="15" width="19.140625" customWidth="1"/>
    <col min="16" max="16" width="22.140625" customWidth="1"/>
    <col min="17" max="17" width="18.42578125" customWidth="1"/>
  </cols>
  <sheetData>
    <row r="1" spans="1:17" ht="51" x14ac:dyDescent="0.25">
      <c r="A1" s="1" t="s">
        <v>0</v>
      </c>
      <c r="B1" s="2" t="s">
        <v>1</v>
      </c>
      <c r="C1" s="2" t="s">
        <v>2</v>
      </c>
      <c r="D1" s="2" t="s">
        <v>3</v>
      </c>
      <c r="E1" s="3" t="s">
        <v>4</v>
      </c>
      <c r="F1" s="4" t="s">
        <v>5</v>
      </c>
      <c r="G1" s="2" t="s">
        <v>6</v>
      </c>
      <c r="H1" s="2" t="s">
        <v>7</v>
      </c>
      <c r="I1" s="5" t="s">
        <v>8</v>
      </c>
      <c r="J1" s="6" t="s">
        <v>9</v>
      </c>
      <c r="K1" s="2" t="s">
        <v>10</v>
      </c>
      <c r="L1" s="2" t="s">
        <v>11</v>
      </c>
      <c r="M1" s="2" t="s">
        <v>12</v>
      </c>
      <c r="N1" s="5" t="s">
        <v>13</v>
      </c>
      <c r="O1" s="2" t="s">
        <v>14</v>
      </c>
      <c r="P1" s="1" t="s">
        <v>15</v>
      </c>
      <c r="Q1" s="2" t="s">
        <v>16</v>
      </c>
    </row>
    <row r="2" spans="1:17" ht="100.5" customHeight="1" x14ac:dyDescent="0.25">
      <c r="A2" s="7">
        <v>44378</v>
      </c>
      <c r="B2" s="8" t="s">
        <v>24</v>
      </c>
      <c r="C2" s="9" t="s">
        <v>18</v>
      </c>
      <c r="D2" s="10" t="s">
        <v>25</v>
      </c>
      <c r="E2" s="11" t="s">
        <v>26</v>
      </c>
      <c r="F2" s="12" t="s">
        <v>27</v>
      </c>
      <c r="G2" s="13">
        <v>27018948</v>
      </c>
      <c r="H2" s="14" t="s">
        <v>28</v>
      </c>
      <c r="I2" s="15">
        <v>1804183</v>
      </c>
      <c r="J2" s="16">
        <v>0</v>
      </c>
      <c r="K2" s="16">
        <v>0</v>
      </c>
      <c r="L2" s="16">
        <v>0</v>
      </c>
      <c r="M2" s="16">
        <v>0</v>
      </c>
      <c r="N2" s="17">
        <f t="shared" ref="N2" si="0">+I2-J2-K2-L2-M2</f>
        <v>1804183</v>
      </c>
      <c r="O2" s="18" t="s">
        <v>21</v>
      </c>
      <c r="P2" s="19" t="s">
        <v>22</v>
      </c>
      <c r="Q2" s="18" t="s">
        <v>23</v>
      </c>
    </row>
    <row r="3" spans="1:17" ht="124.5" customHeight="1" x14ac:dyDescent="0.25">
      <c r="A3" s="7">
        <v>44378</v>
      </c>
      <c r="B3" s="8" t="s">
        <v>24</v>
      </c>
      <c r="C3" s="20" t="s">
        <v>18</v>
      </c>
      <c r="D3" s="20" t="s">
        <v>25</v>
      </c>
      <c r="E3" s="11" t="s">
        <v>29</v>
      </c>
      <c r="F3" s="20" t="s">
        <v>30</v>
      </c>
      <c r="G3" s="20">
        <v>27014613</v>
      </c>
      <c r="H3" s="21" t="s">
        <v>31</v>
      </c>
      <c r="I3" s="20">
        <v>1442767</v>
      </c>
      <c r="J3" s="16">
        <v>0</v>
      </c>
      <c r="K3" s="16">
        <v>0</v>
      </c>
      <c r="L3" s="16">
        <v>0</v>
      </c>
      <c r="M3" s="16">
        <v>0</v>
      </c>
      <c r="N3" s="20">
        <f t="shared" ref="N3:N9" si="1">I3</f>
        <v>1442767</v>
      </c>
      <c r="O3" s="18" t="s">
        <v>21</v>
      </c>
      <c r="P3" s="19">
        <v>72422635646</v>
      </c>
      <c r="Q3" s="18" t="s">
        <v>23</v>
      </c>
    </row>
    <row r="4" spans="1:17" ht="195" x14ac:dyDescent="0.25">
      <c r="A4" s="7">
        <v>44385</v>
      </c>
      <c r="B4" s="20" t="s">
        <v>17</v>
      </c>
      <c r="C4" s="20" t="s">
        <v>18</v>
      </c>
      <c r="D4" s="20" t="s">
        <v>32</v>
      </c>
      <c r="E4" s="11" t="s">
        <v>35</v>
      </c>
      <c r="F4" s="20" t="s">
        <v>19</v>
      </c>
      <c r="G4" s="20" t="s">
        <v>20</v>
      </c>
      <c r="H4" s="21" t="s">
        <v>33</v>
      </c>
      <c r="I4" s="20">
        <v>124950</v>
      </c>
      <c r="J4" s="16">
        <v>0</v>
      </c>
      <c r="K4" s="16">
        <v>0</v>
      </c>
      <c r="L4" s="16">
        <v>0</v>
      </c>
      <c r="M4" s="16">
        <v>0</v>
      </c>
      <c r="N4" s="20">
        <f t="shared" si="1"/>
        <v>124950</v>
      </c>
      <c r="O4" s="18" t="s">
        <v>21</v>
      </c>
      <c r="P4" s="19">
        <v>724000000259</v>
      </c>
      <c r="Q4" s="18" t="s">
        <v>23</v>
      </c>
    </row>
    <row r="5" spans="1:17" ht="127.5" customHeight="1" x14ac:dyDescent="0.25">
      <c r="A5" s="22">
        <v>44385</v>
      </c>
      <c r="B5" s="20" t="s">
        <v>24</v>
      </c>
      <c r="C5" s="20" t="s">
        <v>18</v>
      </c>
      <c r="D5" s="20" t="s">
        <v>36</v>
      </c>
      <c r="E5" s="11" t="s">
        <v>41</v>
      </c>
      <c r="F5" s="20" t="s">
        <v>34</v>
      </c>
      <c r="G5" s="20">
        <v>84101530</v>
      </c>
      <c r="H5" s="21" t="s">
        <v>37</v>
      </c>
      <c r="I5" s="20">
        <v>1000000</v>
      </c>
      <c r="J5" s="16">
        <v>0</v>
      </c>
      <c r="K5" s="16">
        <v>0</v>
      </c>
      <c r="L5" s="16">
        <v>0</v>
      </c>
      <c r="M5" s="16">
        <v>0</v>
      </c>
      <c r="N5" s="20">
        <f t="shared" si="1"/>
        <v>1000000</v>
      </c>
      <c r="O5" s="18" t="s">
        <v>21</v>
      </c>
      <c r="P5" s="19">
        <v>72422635646</v>
      </c>
      <c r="Q5" s="18" t="s">
        <v>23</v>
      </c>
    </row>
    <row r="6" spans="1:17" ht="330" x14ac:dyDescent="0.25">
      <c r="A6" s="22">
        <v>44386</v>
      </c>
      <c r="B6" s="20" t="s">
        <v>39</v>
      </c>
      <c r="C6" s="20" t="s">
        <v>18</v>
      </c>
      <c r="D6" s="20" t="s">
        <v>40</v>
      </c>
      <c r="E6" s="11" t="s">
        <v>47</v>
      </c>
      <c r="F6" s="20" t="s">
        <v>38</v>
      </c>
      <c r="G6" s="20">
        <v>77169129</v>
      </c>
      <c r="H6" s="21" t="s">
        <v>42</v>
      </c>
      <c r="I6" s="20">
        <v>2035000</v>
      </c>
      <c r="J6" s="16">
        <v>0</v>
      </c>
      <c r="K6" s="16">
        <v>0</v>
      </c>
      <c r="L6" s="16">
        <v>0</v>
      </c>
      <c r="M6" s="16">
        <v>0</v>
      </c>
      <c r="N6" s="20">
        <f t="shared" si="1"/>
        <v>2035000</v>
      </c>
      <c r="O6" s="18" t="s">
        <v>21</v>
      </c>
      <c r="P6" s="19">
        <v>724000000259</v>
      </c>
      <c r="Q6" s="18" t="s">
        <v>23</v>
      </c>
    </row>
    <row r="7" spans="1:17" ht="315" x14ac:dyDescent="0.25">
      <c r="A7" s="22">
        <v>44386</v>
      </c>
      <c r="B7" s="20" t="s">
        <v>44</v>
      </c>
      <c r="C7" s="20" t="s">
        <v>18</v>
      </c>
      <c r="D7" s="20" t="s">
        <v>36</v>
      </c>
      <c r="E7" s="11" t="s">
        <v>48</v>
      </c>
      <c r="F7" s="20" t="s">
        <v>43</v>
      </c>
      <c r="G7" s="20">
        <v>1119817332</v>
      </c>
      <c r="H7" s="21" t="s">
        <v>45</v>
      </c>
      <c r="I7" s="20">
        <v>1000000</v>
      </c>
      <c r="J7" s="16">
        <v>0</v>
      </c>
      <c r="K7" s="16">
        <v>0</v>
      </c>
      <c r="L7" s="16">
        <v>0</v>
      </c>
      <c r="M7" s="16">
        <v>0</v>
      </c>
      <c r="N7" s="20">
        <f t="shared" si="1"/>
        <v>1000000</v>
      </c>
      <c r="O7" s="18" t="s">
        <v>21</v>
      </c>
      <c r="P7" s="19">
        <v>724000000259</v>
      </c>
      <c r="Q7" s="18" t="s">
        <v>23</v>
      </c>
    </row>
    <row r="8" spans="1:17" ht="315" x14ac:dyDescent="0.25">
      <c r="A8" s="22">
        <v>44386</v>
      </c>
      <c r="B8" s="20" t="s">
        <v>24</v>
      </c>
      <c r="C8" s="20" t="s">
        <v>18</v>
      </c>
      <c r="D8" s="20" t="s">
        <v>36</v>
      </c>
      <c r="E8" s="11" t="s">
        <v>49</v>
      </c>
      <c r="F8" s="20" t="s">
        <v>46</v>
      </c>
      <c r="G8" s="20">
        <v>40801546</v>
      </c>
      <c r="H8" s="21" t="s">
        <v>50</v>
      </c>
      <c r="I8" s="20">
        <f>I7</f>
        <v>1000000</v>
      </c>
      <c r="J8" s="16">
        <v>0</v>
      </c>
      <c r="K8" s="16">
        <v>0</v>
      </c>
      <c r="L8" s="16">
        <v>0</v>
      </c>
      <c r="M8" s="16">
        <v>0</v>
      </c>
      <c r="N8" s="20">
        <f t="shared" si="1"/>
        <v>1000000</v>
      </c>
      <c r="O8" s="18" t="s">
        <v>21</v>
      </c>
      <c r="P8" s="19">
        <v>724000000259</v>
      </c>
      <c r="Q8" s="18" t="s">
        <v>23</v>
      </c>
    </row>
    <row r="9" spans="1:17" ht="84.75" customHeight="1" x14ac:dyDescent="0.25">
      <c r="A9" s="22">
        <v>44386</v>
      </c>
      <c r="B9" s="20" t="s">
        <v>24</v>
      </c>
      <c r="C9" s="20" t="s">
        <v>18</v>
      </c>
      <c r="D9" s="20" t="s">
        <v>36</v>
      </c>
      <c r="E9" s="11" t="s">
        <v>52</v>
      </c>
      <c r="F9" s="20" t="s">
        <v>51</v>
      </c>
      <c r="G9" s="20">
        <v>49782282</v>
      </c>
      <c r="H9" s="21" t="s">
        <v>53</v>
      </c>
      <c r="I9" s="20">
        <f>I8</f>
        <v>1000000</v>
      </c>
      <c r="J9" s="16">
        <v>0</v>
      </c>
      <c r="K9" s="16">
        <v>0</v>
      </c>
      <c r="L9" s="16">
        <v>0</v>
      </c>
      <c r="M9" s="16">
        <v>0</v>
      </c>
      <c r="N9" s="20">
        <f t="shared" si="1"/>
        <v>1000000</v>
      </c>
      <c r="O9" s="18" t="s">
        <v>21</v>
      </c>
      <c r="P9" s="19">
        <v>724000000259</v>
      </c>
      <c r="Q9" s="18" t="s">
        <v>23</v>
      </c>
    </row>
    <row r="10" spans="1:17" ht="132.75" customHeight="1" x14ac:dyDescent="0.25">
      <c r="A10" s="22">
        <v>44386</v>
      </c>
      <c r="B10" s="20" t="s">
        <v>56</v>
      </c>
      <c r="C10" s="20" t="s">
        <v>18</v>
      </c>
      <c r="D10" s="20" t="s">
        <v>40</v>
      </c>
      <c r="E10" s="11" t="s">
        <v>57</v>
      </c>
      <c r="F10" s="20" t="s">
        <v>54</v>
      </c>
      <c r="G10" s="20">
        <v>1121331579</v>
      </c>
      <c r="H10" s="21" t="s">
        <v>55</v>
      </c>
      <c r="I10" s="20">
        <v>2500000</v>
      </c>
      <c r="J10" s="16">
        <v>0</v>
      </c>
      <c r="K10" s="16">
        <v>0</v>
      </c>
      <c r="L10" s="16">
        <v>0</v>
      </c>
      <c r="M10" s="16">
        <v>0</v>
      </c>
      <c r="N10" s="20">
        <v>2500000</v>
      </c>
      <c r="O10" s="18" t="s">
        <v>21</v>
      </c>
      <c r="P10" s="19">
        <v>724000000259</v>
      </c>
      <c r="Q10" s="18" t="s">
        <v>23</v>
      </c>
    </row>
    <row r="11" spans="1:17" ht="165.75" customHeight="1" x14ac:dyDescent="0.25">
      <c r="A11" s="22">
        <v>44386</v>
      </c>
      <c r="B11" s="20" t="s">
        <v>56</v>
      </c>
      <c r="C11" s="20" t="s">
        <v>18</v>
      </c>
      <c r="D11" s="20" t="s">
        <v>40</v>
      </c>
      <c r="E11" s="11" t="s">
        <v>59</v>
      </c>
      <c r="F11" s="20" t="s">
        <v>58</v>
      </c>
      <c r="G11" s="20">
        <v>1065570610</v>
      </c>
      <c r="H11" s="21" t="s">
        <v>60</v>
      </c>
      <c r="I11" s="20">
        <v>1800000</v>
      </c>
      <c r="J11" s="16">
        <v>0</v>
      </c>
      <c r="K11" s="16">
        <v>0</v>
      </c>
      <c r="L11" s="16">
        <v>0</v>
      </c>
      <c r="M11" s="16">
        <v>0</v>
      </c>
      <c r="N11" s="20">
        <v>1800000</v>
      </c>
      <c r="O11" s="18" t="s">
        <v>21</v>
      </c>
      <c r="P11" s="19">
        <v>724000000259</v>
      </c>
      <c r="Q11" s="18" t="s">
        <v>23</v>
      </c>
    </row>
    <row r="12" spans="1:17" ht="145.5" customHeight="1" x14ac:dyDescent="0.25">
      <c r="A12" s="22">
        <v>44386</v>
      </c>
      <c r="B12" s="20" t="s">
        <v>56</v>
      </c>
      <c r="C12" s="20" t="s">
        <v>18</v>
      </c>
      <c r="D12" s="20" t="s">
        <v>40</v>
      </c>
      <c r="E12" s="11" t="s">
        <v>62</v>
      </c>
      <c r="F12" s="20" t="s">
        <v>61</v>
      </c>
      <c r="G12" s="20">
        <v>1119816485</v>
      </c>
      <c r="H12" s="21" t="s">
        <v>63</v>
      </c>
      <c r="I12" s="20">
        <v>1800000</v>
      </c>
      <c r="J12" s="16">
        <v>0</v>
      </c>
      <c r="K12" s="16">
        <v>0</v>
      </c>
      <c r="L12" s="16">
        <v>0</v>
      </c>
      <c r="M12" s="16">
        <v>0</v>
      </c>
      <c r="N12" s="20">
        <v>1800000</v>
      </c>
      <c r="O12" s="18" t="s">
        <v>21</v>
      </c>
      <c r="P12" s="19">
        <v>724000000259</v>
      </c>
      <c r="Q12" s="18" t="s">
        <v>23</v>
      </c>
    </row>
    <row r="13" spans="1:17" ht="133.5" customHeight="1" x14ac:dyDescent="0.25">
      <c r="A13" s="22">
        <v>44386</v>
      </c>
      <c r="B13" s="20" t="s">
        <v>24</v>
      </c>
      <c r="C13" s="20" t="s">
        <v>18</v>
      </c>
      <c r="D13" s="20" t="s">
        <v>36</v>
      </c>
      <c r="E13" s="11" t="s">
        <v>66</v>
      </c>
      <c r="F13" s="20" t="s">
        <v>64</v>
      </c>
      <c r="G13" s="20">
        <v>1065591345</v>
      </c>
      <c r="H13" s="21" t="s">
        <v>65</v>
      </c>
      <c r="I13" s="20">
        <v>1000000</v>
      </c>
      <c r="J13" s="16">
        <v>0</v>
      </c>
      <c r="K13" s="16">
        <v>0</v>
      </c>
      <c r="L13" s="16">
        <v>0</v>
      </c>
      <c r="M13" s="16">
        <v>0</v>
      </c>
      <c r="N13" s="20">
        <v>1000000</v>
      </c>
      <c r="O13" s="18" t="s">
        <v>21</v>
      </c>
      <c r="P13" s="19">
        <v>724000000259</v>
      </c>
      <c r="Q13" s="18" t="s">
        <v>23</v>
      </c>
    </row>
    <row r="14" spans="1:17" ht="167.25" customHeight="1" x14ac:dyDescent="0.25">
      <c r="A14" s="22">
        <v>44386</v>
      </c>
      <c r="B14" s="20" t="s">
        <v>56</v>
      </c>
      <c r="C14" s="20" t="s">
        <v>18</v>
      </c>
      <c r="D14" s="20" t="s">
        <v>40</v>
      </c>
      <c r="E14" s="11" t="s">
        <v>68</v>
      </c>
      <c r="F14" s="20" t="s">
        <v>67</v>
      </c>
      <c r="G14" s="20">
        <v>40800072</v>
      </c>
      <c r="H14" s="21" t="s">
        <v>69</v>
      </c>
      <c r="I14" s="20">
        <v>1700000</v>
      </c>
      <c r="J14" s="16">
        <v>0</v>
      </c>
      <c r="K14" s="16">
        <v>0</v>
      </c>
      <c r="L14" s="16">
        <v>0</v>
      </c>
      <c r="M14" s="16">
        <v>0</v>
      </c>
      <c r="N14" s="20">
        <v>1700000</v>
      </c>
      <c r="O14" s="18" t="s">
        <v>21</v>
      </c>
      <c r="P14" s="19">
        <v>724000000259</v>
      </c>
      <c r="Q14" s="18" t="s">
        <v>23</v>
      </c>
    </row>
    <row r="15" spans="1:17" ht="119.25" customHeight="1" x14ac:dyDescent="0.25">
      <c r="A15" s="22">
        <v>44386</v>
      </c>
      <c r="B15" s="20" t="s">
        <v>39</v>
      </c>
      <c r="C15" s="20" t="s">
        <v>18</v>
      </c>
      <c r="D15" s="20" t="s">
        <v>40</v>
      </c>
      <c r="E15" s="11" t="s">
        <v>71</v>
      </c>
      <c r="F15" s="20" t="s">
        <v>70</v>
      </c>
      <c r="G15" s="20" t="s">
        <v>72</v>
      </c>
      <c r="H15" s="21" t="s">
        <v>73</v>
      </c>
      <c r="I15" s="20">
        <v>908526</v>
      </c>
      <c r="J15" s="16">
        <v>0</v>
      </c>
      <c r="K15" s="16">
        <v>0</v>
      </c>
      <c r="L15" s="16">
        <v>0</v>
      </c>
      <c r="M15" s="16">
        <v>0</v>
      </c>
      <c r="N15" s="20">
        <f>I15</f>
        <v>908526</v>
      </c>
      <c r="O15" s="18" t="s">
        <v>21</v>
      </c>
      <c r="P15" s="19">
        <v>724000000259</v>
      </c>
      <c r="Q15" s="18" t="s">
        <v>23</v>
      </c>
    </row>
    <row r="16" spans="1:17" ht="129" customHeight="1" x14ac:dyDescent="0.25">
      <c r="A16" s="22">
        <v>44386</v>
      </c>
      <c r="B16" s="20" t="s">
        <v>39</v>
      </c>
      <c r="C16" s="20" t="s">
        <v>18</v>
      </c>
      <c r="D16" s="20" t="s">
        <v>40</v>
      </c>
      <c r="E16" s="11" t="s">
        <v>76</v>
      </c>
      <c r="F16" s="20" t="s">
        <v>74</v>
      </c>
      <c r="G16" s="20">
        <v>84101413</v>
      </c>
      <c r="H16" s="21" t="s">
        <v>75</v>
      </c>
      <c r="I16" s="20">
        <v>2000000</v>
      </c>
      <c r="J16" s="16">
        <v>0</v>
      </c>
      <c r="K16" s="16">
        <v>0</v>
      </c>
      <c r="L16" s="16">
        <v>0</v>
      </c>
      <c r="M16" s="16">
        <v>0</v>
      </c>
      <c r="N16" s="20">
        <f>I16</f>
        <v>2000000</v>
      </c>
      <c r="O16" s="18" t="s">
        <v>21</v>
      </c>
      <c r="P16" s="19">
        <v>724000000259</v>
      </c>
      <c r="Q16" s="18" t="s">
        <v>23</v>
      </c>
    </row>
    <row r="17" spans="1:17" ht="205.5" customHeight="1" x14ac:dyDescent="0.25">
      <c r="A17" s="22">
        <v>44386</v>
      </c>
      <c r="B17" s="20" t="s">
        <v>39</v>
      </c>
      <c r="C17" s="20" t="s">
        <v>18</v>
      </c>
      <c r="D17" s="20" t="s">
        <v>40</v>
      </c>
      <c r="E17" s="11" t="s">
        <v>79</v>
      </c>
      <c r="F17" s="20" t="s">
        <v>77</v>
      </c>
      <c r="G17" s="20">
        <v>17973937</v>
      </c>
      <c r="H17" s="21" t="s">
        <v>78</v>
      </c>
      <c r="I17" s="20">
        <v>3500000</v>
      </c>
      <c r="J17" s="16">
        <v>0</v>
      </c>
      <c r="K17" s="16">
        <v>0</v>
      </c>
      <c r="L17" s="16">
        <v>0</v>
      </c>
      <c r="M17" s="16">
        <v>0</v>
      </c>
      <c r="N17" s="20">
        <v>3500000</v>
      </c>
      <c r="O17" s="18" t="s">
        <v>21</v>
      </c>
      <c r="P17" s="19">
        <v>724000000259</v>
      </c>
      <c r="Q17" s="18" t="s">
        <v>23</v>
      </c>
    </row>
    <row r="18" spans="1:17" ht="198.75" customHeight="1" x14ac:dyDescent="0.25">
      <c r="A18" s="22">
        <v>44386</v>
      </c>
      <c r="B18" s="20" t="s">
        <v>39</v>
      </c>
      <c r="C18" s="20" t="s">
        <v>18</v>
      </c>
      <c r="D18" s="20" t="s">
        <v>40</v>
      </c>
      <c r="E18" s="11" t="s">
        <v>82</v>
      </c>
      <c r="F18" s="20" t="s">
        <v>80</v>
      </c>
      <c r="G18" s="24">
        <v>1121329018</v>
      </c>
      <c r="H18" s="21" t="s">
        <v>81</v>
      </c>
      <c r="I18" s="20">
        <v>3500000</v>
      </c>
      <c r="J18" s="16">
        <v>0</v>
      </c>
      <c r="K18" s="16">
        <v>0</v>
      </c>
      <c r="L18" s="16">
        <v>0</v>
      </c>
      <c r="M18" s="16">
        <v>0</v>
      </c>
      <c r="N18" s="20">
        <v>3500000</v>
      </c>
      <c r="O18" s="18" t="s">
        <v>21</v>
      </c>
      <c r="P18" s="19">
        <v>724000000259</v>
      </c>
      <c r="Q18" s="20">
        <v>533811</v>
      </c>
    </row>
    <row r="19" spans="1:17" ht="173.25" customHeight="1" x14ac:dyDescent="0.25">
      <c r="A19" s="22">
        <v>44386</v>
      </c>
      <c r="B19" s="20" t="s">
        <v>39</v>
      </c>
      <c r="C19" s="20" t="s">
        <v>18</v>
      </c>
      <c r="D19" s="20" t="s">
        <v>40</v>
      </c>
      <c r="E19" s="11" t="s">
        <v>85</v>
      </c>
      <c r="F19" s="20" t="s">
        <v>83</v>
      </c>
      <c r="G19" s="20">
        <v>26989587</v>
      </c>
      <c r="H19" s="21" t="s">
        <v>84</v>
      </c>
      <c r="I19" s="20">
        <v>1400000</v>
      </c>
      <c r="J19" s="16">
        <v>0</v>
      </c>
      <c r="K19" s="16">
        <v>0</v>
      </c>
      <c r="L19" s="16">
        <v>0</v>
      </c>
      <c r="M19" s="16">
        <v>0</v>
      </c>
      <c r="N19" s="20">
        <v>1400000</v>
      </c>
      <c r="O19" s="18" t="s">
        <v>21</v>
      </c>
      <c r="P19" s="19">
        <v>724000000259</v>
      </c>
      <c r="Q19" s="18" t="s">
        <v>23</v>
      </c>
    </row>
    <row r="20" spans="1:17" ht="210" x14ac:dyDescent="0.25">
      <c r="A20" s="22">
        <v>44386</v>
      </c>
      <c r="B20" s="20" t="s">
        <v>24</v>
      </c>
      <c r="C20" s="20" t="s">
        <v>18</v>
      </c>
      <c r="D20" s="20" t="s">
        <v>36</v>
      </c>
      <c r="E20" s="11" t="s">
        <v>88</v>
      </c>
      <c r="F20" s="20" t="s">
        <v>86</v>
      </c>
      <c r="G20" s="20">
        <v>1119816728</v>
      </c>
      <c r="H20" s="21" t="s">
        <v>87</v>
      </c>
      <c r="I20" s="20">
        <v>1000000</v>
      </c>
      <c r="J20" s="16">
        <v>0</v>
      </c>
      <c r="K20" s="16">
        <v>0</v>
      </c>
      <c r="L20" s="16">
        <v>0</v>
      </c>
      <c r="M20" s="16">
        <v>0</v>
      </c>
      <c r="N20" s="20">
        <v>1000000</v>
      </c>
      <c r="O20" s="18" t="s">
        <v>21</v>
      </c>
      <c r="P20" s="19">
        <v>724000000259</v>
      </c>
      <c r="Q20" s="18" t="s">
        <v>23</v>
      </c>
    </row>
    <row r="21" spans="1:17" ht="66.75" customHeight="1" x14ac:dyDescent="0.25">
      <c r="A21" s="22">
        <v>44386</v>
      </c>
      <c r="B21" s="20" t="s">
        <v>24</v>
      </c>
      <c r="C21" s="20" t="s">
        <v>18</v>
      </c>
      <c r="D21" s="20" t="s">
        <v>36</v>
      </c>
      <c r="E21" s="11" t="s">
        <v>91</v>
      </c>
      <c r="F21" s="20" t="s">
        <v>89</v>
      </c>
      <c r="G21" s="20">
        <v>17976717</v>
      </c>
      <c r="H21" s="21" t="s">
        <v>90</v>
      </c>
      <c r="I21" s="20">
        <v>1000000</v>
      </c>
      <c r="J21" s="16">
        <v>0</v>
      </c>
      <c r="K21" s="16">
        <v>0</v>
      </c>
      <c r="L21" s="16">
        <v>0</v>
      </c>
      <c r="M21" s="16">
        <v>0</v>
      </c>
      <c r="N21" s="20">
        <v>1000000</v>
      </c>
      <c r="O21" s="18" t="s">
        <v>21</v>
      </c>
      <c r="P21" s="19">
        <v>724000000259</v>
      </c>
      <c r="Q21" s="18">
        <v>533812</v>
      </c>
    </row>
    <row r="22" spans="1:17" ht="170.25" customHeight="1" x14ac:dyDescent="0.25">
      <c r="A22" s="22">
        <v>44386</v>
      </c>
      <c r="B22" s="20" t="s">
        <v>24</v>
      </c>
      <c r="C22" s="20" t="s">
        <v>18</v>
      </c>
      <c r="D22" s="20" t="s">
        <v>36</v>
      </c>
      <c r="E22" s="11" t="s">
        <v>94</v>
      </c>
      <c r="F22" s="20" t="s">
        <v>92</v>
      </c>
      <c r="G22" s="20">
        <v>1193558974</v>
      </c>
      <c r="H22" s="21" t="s">
        <v>93</v>
      </c>
      <c r="I22" s="20">
        <v>1000000</v>
      </c>
      <c r="J22" s="16">
        <v>0</v>
      </c>
      <c r="K22" s="16">
        <v>0</v>
      </c>
      <c r="L22" s="16">
        <v>0</v>
      </c>
      <c r="M22" s="16">
        <v>0</v>
      </c>
      <c r="N22" s="20">
        <v>1000000</v>
      </c>
      <c r="O22" s="18" t="s">
        <v>21</v>
      </c>
      <c r="P22" s="19">
        <v>724000000259</v>
      </c>
      <c r="Q22" s="18" t="s">
        <v>23</v>
      </c>
    </row>
    <row r="23" spans="1:17" ht="285" x14ac:dyDescent="0.25">
      <c r="A23" s="22">
        <v>44386</v>
      </c>
      <c r="B23" s="21" t="s">
        <v>95</v>
      </c>
      <c r="C23" s="21" t="s">
        <v>18</v>
      </c>
      <c r="D23" s="21" t="s">
        <v>96</v>
      </c>
      <c r="E23" s="11" t="s">
        <v>124</v>
      </c>
      <c r="F23" s="21" t="s">
        <v>97</v>
      </c>
      <c r="G23" s="21" t="s">
        <v>98</v>
      </c>
      <c r="H23" s="21" t="s">
        <v>118</v>
      </c>
      <c r="I23" s="25">
        <v>755300</v>
      </c>
      <c r="J23" s="16">
        <v>0</v>
      </c>
      <c r="K23" s="16">
        <v>0</v>
      </c>
      <c r="L23" s="16">
        <v>0</v>
      </c>
      <c r="M23" s="16">
        <v>0</v>
      </c>
      <c r="N23" s="26">
        <f t="shared" ref="N23:N36" si="2">I23</f>
        <v>755300</v>
      </c>
      <c r="O23" s="20" t="s">
        <v>120</v>
      </c>
      <c r="P23" s="20" t="s">
        <v>119</v>
      </c>
      <c r="Q23" s="18" t="s">
        <v>23</v>
      </c>
    </row>
    <row r="24" spans="1:17" ht="285" x14ac:dyDescent="0.25">
      <c r="A24" s="22">
        <v>44386</v>
      </c>
      <c r="B24" s="21" t="s">
        <v>95</v>
      </c>
      <c r="C24" s="21" t="s">
        <v>18</v>
      </c>
      <c r="D24" s="21" t="s">
        <v>96</v>
      </c>
      <c r="E24" s="11" t="s">
        <v>124</v>
      </c>
      <c r="F24" s="21" t="s">
        <v>99</v>
      </c>
      <c r="G24" s="21" t="s">
        <v>100</v>
      </c>
      <c r="H24" s="21" t="s">
        <v>118</v>
      </c>
      <c r="I24" s="25">
        <v>629300</v>
      </c>
      <c r="J24" s="16">
        <v>0</v>
      </c>
      <c r="K24" s="16">
        <v>0</v>
      </c>
      <c r="L24" s="16">
        <v>0</v>
      </c>
      <c r="M24" s="16">
        <v>0</v>
      </c>
      <c r="N24" s="26">
        <f t="shared" si="2"/>
        <v>629300</v>
      </c>
      <c r="O24" s="20" t="s">
        <v>120</v>
      </c>
      <c r="P24" s="20" t="s">
        <v>119</v>
      </c>
      <c r="Q24" s="18" t="s">
        <v>23</v>
      </c>
    </row>
    <row r="25" spans="1:17" ht="285" x14ac:dyDescent="0.25">
      <c r="A25" s="22">
        <v>44386</v>
      </c>
      <c r="B25" s="21"/>
      <c r="C25" s="21" t="s">
        <v>18</v>
      </c>
      <c r="D25" s="21" t="s">
        <v>101</v>
      </c>
      <c r="E25" s="11" t="s">
        <v>124</v>
      </c>
      <c r="F25" s="21" t="s">
        <v>102</v>
      </c>
      <c r="G25" s="21" t="s">
        <v>103</v>
      </c>
      <c r="H25" s="21" t="s">
        <v>118</v>
      </c>
      <c r="I25" s="25">
        <v>205300</v>
      </c>
      <c r="J25" s="16">
        <v>0</v>
      </c>
      <c r="K25" s="16">
        <v>0</v>
      </c>
      <c r="L25" s="16">
        <v>0</v>
      </c>
      <c r="M25" s="16">
        <v>0</v>
      </c>
      <c r="N25" s="26">
        <f t="shared" si="2"/>
        <v>205300</v>
      </c>
      <c r="O25" s="20" t="s">
        <v>120</v>
      </c>
      <c r="P25" s="20" t="s">
        <v>119</v>
      </c>
      <c r="Q25" s="18" t="s">
        <v>23</v>
      </c>
    </row>
    <row r="26" spans="1:17" ht="285" x14ac:dyDescent="0.25">
      <c r="A26" s="22">
        <v>44386</v>
      </c>
      <c r="B26" s="21"/>
      <c r="C26" s="21" t="s">
        <v>18</v>
      </c>
      <c r="D26" s="21" t="s">
        <v>104</v>
      </c>
      <c r="E26" s="11" t="s">
        <v>124</v>
      </c>
      <c r="F26" s="21" t="s">
        <v>105</v>
      </c>
      <c r="G26" s="21" t="s">
        <v>106</v>
      </c>
      <c r="H26" s="21" t="s">
        <v>118</v>
      </c>
      <c r="I26" s="25">
        <v>337000</v>
      </c>
      <c r="J26" s="16">
        <v>0</v>
      </c>
      <c r="K26" s="16">
        <v>0</v>
      </c>
      <c r="L26" s="16">
        <v>0</v>
      </c>
      <c r="M26" s="16">
        <v>0</v>
      </c>
      <c r="N26" s="26">
        <f t="shared" si="2"/>
        <v>337000</v>
      </c>
      <c r="O26" s="20" t="s">
        <v>120</v>
      </c>
      <c r="P26" s="20" t="s">
        <v>119</v>
      </c>
      <c r="Q26" s="18" t="s">
        <v>23</v>
      </c>
    </row>
    <row r="27" spans="1:17" ht="285" x14ac:dyDescent="0.25">
      <c r="A27" s="22">
        <v>44386</v>
      </c>
      <c r="B27" s="21"/>
      <c r="C27" s="21" t="s">
        <v>18</v>
      </c>
      <c r="D27" s="21" t="s">
        <v>107</v>
      </c>
      <c r="E27" s="11" t="s">
        <v>124</v>
      </c>
      <c r="F27" s="21" t="s">
        <v>108</v>
      </c>
      <c r="G27" s="21" t="s">
        <v>109</v>
      </c>
      <c r="H27" s="21" t="s">
        <v>118</v>
      </c>
      <c r="I27" s="25">
        <v>412700</v>
      </c>
      <c r="J27" s="16">
        <v>0</v>
      </c>
      <c r="K27" s="16">
        <v>0</v>
      </c>
      <c r="L27" s="16">
        <v>0</v>
      </c>
      <c r="M27" s="16">
        <v>0</v>
      </c>
      <c r="N27" s="26">
        <f t="shared" si="2"/>
        <v>412700</v>
      </c>
      <c r="O27" s="20" t="s">
        <v>120</v>
      </c>
      <c r="P27" s="20" t="s">
        <v>119</v>
      </c>
      <c r="Q27" s="18" t="s">
        <v>23</v>
      </c>
    </row>
    <row r="28" spans="1:17" ht="285" x14ac:dyDescent="0.25">
      <c r="A28" s="22">
        <v>44386</v>
      </c>
      <c r="B28" s="21"/>
      <c r="C28" s="21" t="s">
        <v>18</v>
      </c>
      <c r="D28" s="21" t="s">
        <v>107</v>
      </c>
      <c r="E28" s="11" t="s">
        <v>124</v>
      </c>
      <c r="F28" s="21" t="s">
        <v>110</v>
      </c>
      <c r="G28" s="21" t="s">
        <v>111</v>
      </c>
      <c r="H28" s="21" t="s">
        <v>118</v>
      </c>
      <c r="I28" s="25">
        <v>640000</v>
      </c>
      <c r="J28" s="16">
        <v>0</v>
      </c>
      <c r="K28" s="16">
        <v>0</v>
      </c>
      <c r="L28" s="16">
        <v>0</v>
      </c>
      <c r="M28" s="16">
        <v>0</v>
      </c>
      <c r="N28" s="26">
        <f t="shared" si="2"/>
        <v>640000</v>
      </c>
      <c r="O28" s="20" t="s">
        <v>120</v>
      </c>
      <c r="P28" s="20" t="s">
        <v>119</v>
      </c>
      <c r="Q28" s="18" t="s">
        <v>23</v>
      </c>
    </row>
    <row r="29" spans="1:17" ht="285" x14ac:dyDescent="0.25">
      <c r="A29" s="22">
        <v>44386</v>
      </c>
      <c r="B29" s="21"/>
      <c r="C29" s="21" t="s">
        <v>18</v>
      </c>
      <c r="D29" s="21" t="s">
        <v>112</v>
      </c>
      <c r="E29" s="11" t="s">
        <v>124</v>
      </c>
      <c r="F29" s="21" t="s">
        <v>113</v>
      </c>
      <c r="G29" s="21" t="s">
        <v>114</v>
      </c>
      <c r="H29" s="21" t="s">
        <v>118</v>
      </c>
      <c r="I29" s="25">
        <v>252800</v>
      </c>
      <c r="J29" s="16">
        <v>0</v>
      </c>
      <c r="K29" s="16">
        <v>0</v>
      </c>
      <c r="L29" s="16">
        <v>0</v>
      </c>
      <c r="M29" s="16">
        <v>0</v>
      </c>
      <c r="N29" s="26">
        <f t="shared" si="2"/>
        <v>252800</v>
      </c>
      <c r="O29" s="20" t="s">
        <v>120</v>
      </c>
      <c r="P29" s="20" t="s">
        <v>119</v>
      </c>
      <c r="Q29" s="18" t="s">
        <v>23</v>
      </c>
    </row>
    <row r="30" spans="1:17" ht="285" x14ac:dyDescent="0.25">
      <c r="A30" s="22">
        <v>44386</v>
      </c>
      <c r="B30" s="21"/>
      <c r="C30" s="21" t="s">
        <v>18</v>
      </c>
      <c r="D30" s="21" t="s">
        <v>115</v>
      </c>
      <c r="E30" s="11" t="s">
        <v>124</v>
      </c>
      <c r="F30" s="21" t="s">
        <v>115</v>
      </c>
      <c r="G30" s="21" t="s">
        <v>116</v>
      </c>
      <c r="H30" s="21" t="s">
        <v>118</v>
      </c>
      <c r="I30" s="25">
        <v>168600</v>
      </c>
      <c r="J30" s="16">
        <v>0</v>
      </c>
      <c r="K30" s="16">
        <v>0</v>
      </c>
      <c r="L30" s="16">
        <v>0</v>
      </c>
      <c r="M30" s="16">
        <v>0</v>
      </c>
      <c r="N30" s="26">
        <f t="shared" si="2"/>
        <v>168600</v>
      </c>
      <c r="O30" s="20" t="s">
        <v>120</v>
      </c>
      <c r="P30" s="20" t="s">
        <v>119</v>
      </c>
      <c r="Q30" s="18" t="s">
        <v>23</v>
      </c>
    </row>
    <row r="31" spans="1:17" ht="360" x14ac:dyDescent="0.25">
      <c r="A31" s="22">
        <v>44389</v>
      </c>
      <c r="B31" s="20" t="s">
        <v>24</v>
      </c>
      <c r="C31" s="20" t="s">
        <v>18</v>
      </c>
      <c r="D31" s="20" t="s">
        <v>36</v>
      </c>
      <c r="E31" s="11" t="s">
        <v>117</v>
      </c>
      <c r="F31" s="20" t="s">
        <v>121</v>
      </c>
      <c r="G31" s="20">
        <v>27017300</v>
      </c>
      <c r="H31" s="21" t="s">
        <v>122</v>
      </c>
      <c r="I31" s="20">
        <v>1000000</v>
      </c>
      <c r="J31" s="16">
        <v>0</v>
      </c>
      <c r="K31" s="16">
        <v>0</v>
      </c>
      <c r="L31" s="16">
        <v>0</v>
      </c>
      <c r="M31" s="16">
        <v>0</v>
      </c>
      <c r="N31" s="20">
        <f t="shared" si="2"/>
        <v>1000000</v>
      </c>
      <c r="O31" s="18" t="s">
        <v>21</v>
      </c>
      <c r="P31" s="19">
        <v>724000000259</v>
      </c>
      <c r="Q31" s="18" t="s">
        <v>23</v>
      </c>
    </row>
    <row r="32" spans="1:17" ht="210.75" customHeight="1" x14ac:dyDescent="0.25">
      <c r="A32" s="22">
        <v>44389</v>
      </c>
      <c r="B32" s="20" t="s">
        <v>128</v>
      </c>
      <c r="C32" s="20" t="s">
        <v>18</v>
      </c>
      <c r="D32" s="20" t="s">
        <v>129</v>
      </c>
      <c r="E32" s="11" t="s">
        <v>123</v>
      </c>
      <c r="F32" s="20" t="s">
        <v>125</v>
      </c>
      <c r="G32" s="20" t="s">
        <v>126</v>
      </c>
      <c r="H32" s="21" t="s">
        <v>127</v>
      </c>
      <c r="I32" s="20">
        <v>908526</v>
      </c>
      <c r="J32" s="16">
        <v>0</v>
      </c>
      <c r="K32" s="16">
        <v>0</v>
      </c>
      <c r="L32" s="16">
        <v>0</v>
      </c>
      <c r="M32" s="16">
        <v>0</v>
      </c>
      <c r="N32" s="20">
        <f t="shared" si="2"/>
        <v>908526</v>
      </c>
      <c r="O32" s="18" t="s">
        <v>120</v>
      </c>
      <c r="P32" s="19">
        <v>300050085</v>
      </c>
      <c r="Q32" s="18">
        <v>78826425</v>
      </c>
    </row>
    <row r="33" spans="1:17" ht="390" x14ac:dyDescent="0.25">
      <c r="A33" s="22">
        <v>44389</v>
      </c>
      <c r="B33" s="20" t="s">
        <v>24</v>
      </c>
      <c r="C33" s="20" t="s">
        <v>18</v>
      </c>
      <c r="D33" s="20" t="s">
        <v>36</v>
      </c>
      <c r="E33" s="11" t="s">
        <v>131</v>
      </c>
      <c r="F33" s="20" t="s">
        <v>130</v>
      </c>
      <c r="G33" s="20">
        <v>36491032</v>
      </c>
      <c r="H33" s="21" t="s">
        <v>132</v>
      </c>
      <c r="I33" s="20">
        <v>1250000</v>
      </c>
      <c r="J33" s="16">
        <v>0</v>
      </c>
      <c r="K33" s="16">
        <v>0</v>
      </c>
      <c r="L33" s="16">
        <v>0</v>
      </c>
      <c r="M33" s="16">
        <v>0</v>
      </c>
      <c r="N33" s="20">
        <f t="shared" si="2"/>
        <v>1250000</v>
      </c>
      <c r="O33" s="18" t="s">
        <v>21</v>
      </c>
      <c r="P33" s="19">
        <v>724000000259</v>
      </c>
      <c r="Q33" s="18" t="s">
        <v>23</v>
      </c>
    </row>
    <row r="34" spans="1:17" ht="180" x14ac:dyDescent="0.25">
      <c r="A34" s="22">
        <v>44389</v>
      </c>
      <c r="B34" s="20" t="s">
        <v>136</v>
      </c>
      <c r="C34" s="20" t="s">
        <v>18</v>
      </c>
      <c r="D34" s="20" t="s">
        <v>137</v>
      </c>
      <c r="E34" s="11" t="s">
        <v>138</v>
      </c>
      <c r="F34" s="20" t="s">
        <v>133</v>
      </c>
      <c r="G34" s="20" t="s">
        <v>134</v>
      </c>
      <c r="H34" s="21" t="s">
        <v>135</v>
      </c>
      <c r="I34" s="20">
        <v>204012</v>
      </c>
      <c r="J34" s="16">
        <v>0</v>
      </c>
      <c r="K34" s="16">
        <v>0</v>
      </c>
      <c r="L34" s="16">
        <v>0</v>
      </c>
      <c r="M34" s="16">
        <v>0</v>
      </c>
      <c r="N34" s="20">
        <f t="shared" si="2"/>
        <v>204012</v>
      </c>
      <c r="O34" s="18" t="s">
        <v>21</v>
      </c>
      <c r="P34" s="19">
        <v>724000000259</v>
      </c>
      <c r="Q34" s="18" t="s">
        <v>23</v>
      </c>
    </row>
    <row r="35" spans="1:17" ht="120" x14ac:dyDescent="0.25">
      <c r="A35" s="22">
        <v>44396</v>
      </c>
      <c r="B35" s="20" t="s">
        <v>142</v>
      </c>
      <c r="C35" s="20" t="s">
        <v>18</v>
      </c>
      <c r="D35" s="20" t="s">
        <v>143</v>
      </c>
      <c r="E35" s="11" t="s">
        <v>144</v>
      </c>
      <c r="F35" s="20" t="s">
        <v>139</v>
      </c>
      <c r="G35" s="20" t="s">
        <v>140</v>
      </c>
      <c r="H35" s="21" t="s">
        <v>141</v>
      </c>
      <c r="I35" s="20">
        <v>463000</v>
      </c>
      <c r="J35" s="16">
        <v>0</v>
      </c>
      <c r="K35" s="16">
        <v>0</v>
      </c>
      <c r="L35" s="16">
        <v>0</v>
      </c>
      <c r="M35" s="16">
        <v>0</v>
      </c>
      <c r="N35" s="20">
        <f t="shared" si="2"/>
        <v>463000</v>
      </c>
      <c r="O35" s="20" t="s">
        <v>120</v>
      </c>
      <c r="P35" s="20">
        <v>300050085</v>
      </c>
      <c r="Q35" s="20" t="s">
        <v>23</v>
      </c>
    </row>
    <row r="36" spans="1:17" ht="195" x14ac:dyDescent="0.25">
      <c r="A36" s="22">
        <v>44407</v>
      </c>
      <c r="B36" s="20" t="s">
        <v>17</v>
      </c>
      <c r="C36" s="20" t="s">
        <v>18</v>
      </c>
      <c r="D36" s="20" t="s">
        <v>32</v>
      </c>
      <c r="E36" s="11" t="s">
        <v>146</v>
      </c>
      <c r="F36" s="20" t="s">
        <v>19</v>
      </c>
      <c r="G36" s="20" t="s">
        <v>134</v>
      </c>
      <c r="H36" s="21" t="s">
        <v>145</v>
      </c>
      <c r="I36" s="20">
        <v>124950</v>
      </c>
      <c r="J36" s="16">
        <v>0</v>
      </c>
      <c r="K36" s="16">
        <v>0</v>
      </c>
      <c r="L36" s="16">
        <v>0</v>
      </c>
      <c r="M36" s="16">
        <v>0</v>
      </c>
      <c r="N36" s="20">
        <f t="shared" si="2"/>
        <v>124950</v>
      </c>
      <c r="O36" s="18" t="s">
        <v>21</v>
      </c>
      <c r="P36" s="19">
        <v>724000000259</v>
      </c>
      <c r="Q36" s="18" t="s">
        <v>23</v>
      </c>
    </row>
    <row r="37" spans="1:17" ht="225" x14ac:dyDescent="0.25">
      <c r="A37" s="20" t="s">
        <v>150</v>
      </c>
      <c r="B37" s="21" t="s">
        <v>151</v>
      </c>
      <c r="C37" s="20" t="s">
        <v>18</v>
      </c>
      <c r="D37" s="21" t="s">
        <v>152</v>
      </c>
      <c r="E37" s="11" t="s">
        <v>153</v>
      </c>
      <c r="F37" s="20" t="s">
        <v>147</v>
      </c>
      <c r="G37" s="20" t="s">
        <v>148</v>
      </c>
      <c r="H37" s="21" t="s">
        <v>149</v>
      </c>
      <c r="I37" s="20">
        <v>5299141</v>
      </c>
      <c r="J37" s="16">
        <v>0</v>
      </c>
      <c r="K37" s="16">
        <v>0</v>
      </c>
      <c r="L37" s="16">
        <f>I37*2.5/100</f>
        <v>132478.52499999999</v>
      </c>
      <c r="M37" s="16">
        <v>0</v>
      </c>
      <c r="N37" s="27">
        <f>I37-L37</f>
        <v>5166662.4749999996</v>
      </c>
      <c r="O37" s="18" t="s">
        <v>21</v>
      </c>
      <c r="P37" s="19">
        <v>72422635646</v>
      </c>
      <c r="Q37" s="18" t="s">
        <v>23</v>
      </c>
    </row>
    <row r="38" spans="1:17" ht="135.75" customHeight="1" x14ac:dyDescent="0.25">
      <c r="A38" s="22">
        <v>44407</v>
      </c>
      <c r="B38" s="20" t="s">
        <v>17</v>
      </c>
      <c r="C38" s="20" t="s">
        <v>18</v>
      </c>
      <c r="D38" s="20" t="s">
        <v>32</v>
      </c>
      <c r="E38" s="11" t="s">
        <v>157</v>
      </c>
      <c r="F38" s="20" t="s">
        <v>154</v>
      </c>
      <c r="G38" s="20" t="s">
        <v>155</v>
      </c>
      <c r="H38" s="21" t="s">
        <v>156</v>
      </c>
      <c r="I38" s="20">
        <v>935450</v>
      </c>
      <c r="J38" s="16">
        <v>0</v>
      </c>
      <c r="K38" s="16">
        <v>0</v>
      </c>
      <c r="L38" s="16">
        <v>0</v>
      </c>
      <c r="M38" s="16">
        <v>0</v>
      </c>
      <c r="N38" s="20">
        <f>I38</f>
        <v>935450</v>
      </c>
      <c r="O38" s="18" t="s">
        <v>120</v>
      </c>
      <c r="P38" s="19" t="s">
        <v>119</v>
      </c>
      <c r="Q38" s="18" t="s">
        <v>23</v>
      </c>
    </row>
    <row r="39" spans="1:17" ht="76.5" x14ac:dyDescent="0.25">
      <c r="A39" s="45"/>
      <c r="B39" s="46" t="s">
        <v>158</v>
      </c>
      <c r="C39" s="28" t="s">
        <v>18</v>
      </c>
      <c r="D39" s="29" t="s">
        <v>159</v>
      </c>
      <c r="E39" s="47" t="s">
        <v>160</v>
      </c>
      <c r="F39" s="50"/>
      <c r="G39" s="51"/>
      <c r="H39" s="30" t="s">
        <v>162</v>
      </c>
      <c r="I39" s="31">
        <f>'[1]GASTOS BANCARIOS'!$D$11</f>
        <v>16660</v>
      </c>
      <c r="J39" s="32">
        <v>0</v>
      </c>
      <c r="K39" s="32">
        <v>0</v>
      </c>
      <c r="L39" s="32">
        <v>0</v>
      </c>
      <c r="M39" s="32">
        <v>0</v>
      </c>
      <c r="N39" s="33">
        <f t="shared" ref="N39" si="3">+I39-J39-K39-L39-M39</f>
        <v>16660</v>
      </c>
      <c r="O39" s="34" t="s">
        <v>161</v>
      </c>
      <c r="P39" s="35">
        <v>5300520063</v>
      </c>
      <c r="Q39" s="36" t="s">
        <v>23</v>
      </c>
    </row>
    <row r="40" spans="1:17" ht="76.5" x14ac:dyDescent="0.25">
      <c r="A40" s="45"/>
      <c r="B40" s="46"/>
      <c r="C40" s="28" t="s">
        <v>18</v>
      </c>
      <c r="D40" s="29" t="s">
        <v>159</v>
      </c>
      <c r="E40" s="48"/>
      <c r="F40" s="50"/>
      <c r="G40" s="51"/>
      <c r="H40" s="30" t="s">
        <v>165</v>
      </c>
      <c r="I40" s="31">
        <f>4.48+10.04+22.8+325.12+134.26</f>
        <v>496.7</v>
      </c>
      <c r="J40" s="32"/>
      <c r="K40" s="32"/>
      <c r="L40" s="32"/>
      <c r="M40" s="32"/>
      <c r="N40" s="33">
        <f>I40</f>
        <v>496.7</v>
      </c>
      <c r="O40" s="34" t="s">
        <v>21</v>
      </c>
      <c r="P40" s="35">
        <v>72422635646</v>
      </c>
      <c r="Q40" s="36"/>
    </row>
    <row r="41" spans="1:17" ht="63.75" x14ac:dyDescent="0.25">
      <c r="A41" s="45"/>
      <c r="B41" s="46"/>
      <c r="C41" s="37" t="s">
        <v>18</v>
      </c>
      <c r="D41" s="38" t="s">
        <v>159</v>
      </c>
      <c r="E41" s="48"/>
      <c r="F41" s="50"/>
      <c r="G41" s="51"/>
      <c r="H41" s="39" t="s">
        <v>163</v>
      </c>
      <c r="I41" s="40">
        <f>6802+1817+926+1870</f>
        <v>11415</v>
      </c>
      <c r="J41" s="41">
        <v>0</v>
      </c>
      <c r="K41" s="41">
        <v>0</v>
      </c>
      <c r="L41" s="41">
        <v>0</v>
      </c>
      <c r="M41" s="41">
        <v>0</v>
      </c>
      <c r="N41" s="42">
        <f>+I41-J41-K41-L41-M41</f>
        <v>11415</v>
      </c>
      <c r="O41" s="10" t="s">
        <v>120</v>
      </c>
      <c r="P41" s="19">
        <v>300050085</v>
      </c>
      <c r="Q41" s="43" t="s">
        <v>23</v>
      </c>
    </row>
    <row r="42" spans="1:17" ht="63.75" x14ac:dyDescent="0.25">
      <c r="A42" s="45"/>
      <c r="B42" s="46"/>
      <c r="C42" s="28" t="s">
        <v>18</v>
      </c>
      <c r="D42" s="29" t="s">
        <v>159</v>
      </c>
      <c r="E42" s="49"/>
      <c r="F42" s="50"/>
      <c r="G42" s="51"/>
      <c r="H42" s="30" t="s">
        <v>164</v>
      </c>
      <c r="I42" s="31">
        <v>0</v>
      </c>
      <c r="J42" s="32">
        <v>0</v>
      </c>
      <c r="K42" s="32">
        <v>0</v>
      </c>
      <c r="L42" s="32">
        <v>0</v>
      </c>
      <c r="M42" s="32">
        <v>0</v>
      </c>
      <c r="N42" s="33">
        <v>0</v>
      </c>
      <c r="O42" s="34" t="s">
        <v>21</v>
      </c>
      <c r="P42" s="44">
        <v>72400000259</v>
      </c>
      <c r="Q42" s="36" t="s">
        <v>23</v>
      </c>
    </row>
  </sheetData>
  <mergeCells count="5">
    <mergeCell ref="A39:A42"/>
    <mergeCell ref="B39:B42"/>
    <mergeCell ref="E39:E42"/>
    <mergeCell ref="F39:F42"/>
    <mergeCell ref="G39:G4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Hospital</dc:creator>
  <cp:lastModifiedBy>Hospital</cp:lastModifiedBy>
  <dcterms:created xsi:type="dcterms:W3CDTF">2021-07-30T16:10:10Z</dcterms:created>
  <dcterms:modified xsi:type="dcterms:W3CDTF">2021-09-07T15:32:57Z</dcterms:modified>
</cp:coreProperties>
</file>