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ower\Desktop\GICI\RELACION DE COMPROBANTE 2021\"/>
    </mc:Choice>
  </mc:AlternateContent>
  <bookViews>
    <workbookView xWindow="-120" yWindow="-120" windowWidth="29040" windowHeight="15840"/>
  </bookViews>
  <sheets>
    <sheet name="Hoja1"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60" i="1" l="1"/>
  <c r="N56" i="1" l="1"/>
  <c r="N55" i="1"/>
  <c r="I58" i="1" l="1"/>
  <c r="N58" i="1" s="1"/>
  <c r="N59" i="1"/>
  <c r="N57" i="1"/>
  <c r="N15" i="1" l="1"/>
  <c r="L39" i="1" l="1"/>
  <c r="N39" i="1" s="1"/>
  <c r="N54" i="1" l="1"/>
  <c r="N53" i="1"/>
  <c r="N52" i="1"/>
  <c r="N51" i="1"/>
  <c r="L50" i="1"/>
  <c r="N50" i="1" s="1"/>
  <c r="L49" i="1" l="1"/>
  <c r="N49" i="1" s="1"/>
  <c r="N48" i="1" l="1"/>
  <c r="N47" i="1"/>
  <c r="N46" i="1"/>
  <c r="N45" i="1" l="1"/>
  <c r="N43" i="1" l="1"/>
  <c r="N40" i="1"/>
  <c r="N38" i="1" l="1"/>
  <c r="N35" i="1"/>
  <c r="N34" i="1"/>
  <c r="N33" i="1" l="1"/>
  <c r="N26" i="1"/>
  <c r="N22" i="1"/>
  <c r="N21" i="1"/>
  <c r="N19" i="1"/>
  <c r="N18" i="1"/>
  <c r="N16" i="1"/>
  <c r="N14" i="1" l="1"/>
  <c r="N13" i="1"/>
  <c r="N12" i="1"/>
  <c r="N2" i="1" l="1"/>
</calcChain>
</file>

<file path=xl/sharedStrings.xml><?xml version="1.0" encoding="utf-8"?>
<sst xmlns="http://schemas.openxmlformats.org/spreadsheetml/2006/main" count="480" uniqueCount="214">
  <si>
    <t>FECHA</t>
  </si>
  <si>
    <t>IMP PRESUP</t>
  </si>
  <si>
    <t>(C) Clase De Pago</t>
  </si>
  <si>
    <t>tipo de pago</t>
  </si>
  <si>
    <t>No COMPROBANTE</t>
  </si>
  <si>
    <t>beneficiario</t>
  </si>
  <si>
    <t>NUMERO DE CC O NIT</t>
  </si>
  <si>
    <t>DETALLE DEL PAGO</t>
  </si>
  <si>
    <t>VALOR BRUTO</t>
  </si>
  <si>
    <t>DESCUENTO PAPELERIA</t>
  </si>
  <si>
    <t>IVA</t>
  </si>
  <si>
    <t>RETEFUE</t>
  </si>
  <si>
    <t>EST PROUN</t>
  </si>
  <si>
    <t xml:space="preserve">VR TOTAL </t>
  </si>
  <si>
    <t>BANCO</t>
  </si>
  <si>
    <t>NUMERODE CUENTA</t>
  </si>
  <si>
    <t>CHEQUE</t>
  </si>
  <si>
    <t>FUNCIONAMIENTO</t>
  </si>
  <si>
    <t>BANCOLOMBIA</t>
  </si>
  <si>
    <t>CONSIGNACIÓN</t>
  </si>
  <si>
    <t>A1.2.1.01.02.03.02</t>
  </si>
  <si>
    <t xml:space="preserve">HONORARIOS </t>
  </si>
  <si>
    <t>21360</t>
  </si>
  <si>
    <t>ARELIS BARON GUETTE</t>
  </si>
  <si>
    <t>PRIMER PAGO DEL CONTRATO N°  113 CUYO OBJETO ES PRESTACION DE SERVICIOS  COMO COORDINADORA  DE LAS ACTIVIDADES DEL PLAN DE INTERVENCIONES COLECTIVAS (PIC) DE LA ESE HOSPITAL DONALDO SAUL MORON MANJARREZ EN EL MUNICIPIO DE LA JAGUA DEL PILAR.CORRESPONDIENTE AL MES DE OCTUBRE DE 2021.</t>
  </si>
  <si>
    <t>724-239169-67</t>
  </si>
  <si>
    <t>21361</t>
  </si>
  <si>
    <t>21362</t>
  </si>
  <si>
    <t>21363</t>
  </si>
  <si>
    <t>PAOLA MORON BERTY</t>
  </si>
  <si>
    <t>PRIMER PAGO DEL CONTRATO N°  114 CUYO OBJETO ES PRESTACION DE SERVICIOS PROFESIONALES COMO PSICOLOGA PARA EL DESRROLLO DE LAS ACTIVIDADES DEL PLAN DE INTERVENCIONES COLECTIVAS COLECTIVAS (PIC) DE LA ESE HOSPITAL DONALDO SAUL MORON MANJARREZ EN EL MUNICIPIO DE LA JAGUA DEL PILAR CORRESPONDIENTE AL MES DE OCTUBRE DE 2021.</t>
  </si>
  <si>
    <t>LUDY ESTHER CANTILLO CARBALLO</t>
  </si>
  <si>
    <t>A1.2.1.01.02.09.02</t>
  </si>
  <si>
    <t xml:space="preserve">REMUNERACION SERRVICIOS TECNICOS </t>
  </si>
  <si>
    <t>PRIMER PAGO DEL CONTRATO N°  118 CUYO OBJETO ES PRESTACION DE SERVICIOS COMO AUXILIAR DE NEFERMERIA PARA EL DESARROLLO DE LAS ACTIVIDADES DEL PLAN DE INTERVENCIONES COLECTIVAS (PIC) DE LA ESE HOSPITAL DONALDO SAUL MORON MANJARREZ EN EL MUNICIPIO DE LA JAGUA DEL PILAR  CORRESPONDIENTE AL MES DE OCTUBRE DE 2021..</t>
  </si>
  <si>
    <t xml:space="preserve">LEIDYS PAOLA HERRERA BUELVAS </t>
  </si>
  <si>
    <t>PRIMER PAGO DEL CONTRATO N°  119 CUYO OBJETO ES PRESTACION DE SERVICIOS COMO AUXILIAR DE NEFERMERIA PARA EL DESARROLLO DE LAS ACTIVIDADES DEL PLAN DE INTERVENCIONES COLECTIVAS (PIC) DE LA ESE HOSPITAL DONALDO SAUL MORON MANJARREZ EN EL MUNICIPIO DE LA JAGUA DEL PILAR  CORRESPONDIENTE AL MES DE OCTUBRE DE 2021.</t>
  </si>
  <si>
    <t>CARMEN ELEDIS DURAN MURGAS</t>
  </si>
  <si>
    <t>21364</t>
  </si>
  <si>
    <t>PRIMER PAGO DEL CONTRATO N°  120  CUYO OBJETO ES PRESTACION DE SERVICIOS PROFESIONALES COMO PSICOLOGO EN ELPLAN DE INTERVENCIONES COLECTIVAS (PIC) DE LA ESE HOSPITAL DONALDO SAUL MORON MANJARREZ EN EL MUNICIPIO DE LA JAGUA DEL PILAR CORRESPONDIENTE AL MES DE OCTUBRE DE 2021.</t>
  </si>
  <si>
    <t>YERALDIN ROSARIO MANJARREZ</t>
  </si>
  <si>
    <t>PRIMER PAGO DEL CONTRATO N°  124  CUYO OBJETO ES PRESTACION DE SERVICIOS COMO AUXILIAR DE NEFERMERIA PARA EL DESARROLLO DE LAS ACTIVIDADES DEL PLAN DE INTERVENCIONES COLECTIVAS (PIC) DE LA ESE HOSPITAL DONALDO SAUL MORON MANJARREZ EN EL MUNICIPIO DE LA JAGUA DEL PILAR CORRESPONDIENTE AL MES DE OCTUBRE DE 2021.</t>
  </si>
  <si>
    <t>21365</t>
  </si>
  <si>
    <t>IVES EFRAINA TORREZ DURAN</t>
  </si>
  <si>
    <t>PRIMER PAGO DEL CONTRATO N°  115 CUYO OBJETO ES PRESTACION DE SERVICIOS PRPFESIONALES COMO LICENCIADA EN EDUCACION PARA EL DESARROLLO DE ACTIVIDADES DEL PLAN DE INTERVENCIONES COLECTIVAS (PIC) DE LA ESE HOSPITAL DONALDO SAUL MORON MANJARREZ EN EL MUNICIPIO DE LA JAGUA DEL PILAR CORRESPONDIENTE AL MES DE OCTUBRE DE 2021.</t>
  </si>
  <si>
    <t>21366</t>
  </si>
  <si>
    <t>MILEIDIS KARINA QUINTERO FRANCO</t>
  </si>
  <si>
    <t>PRIMER PAGO DEL CONTRATO N°  117 CUYO OBJETO ES PRESTACION DE SERVICIOS COMO COMUNICADORA SOCIAL PARA EL DESARROLLO DE LAS ACTIVIDADES DEL PLAN DE INTERVENCIONES COLECTIVAS (PIC) DE LA ESE HOSPITAL DONALDO SAUL MORON MANJARREZ EN EL MUNICIPIO DE LA JAGUA DEL PILAR- LA GUAJIRA CORRESPONDIENTE AL MES DE OCTUBRE DE 2021.</t>
  </si>
  <si>
    <t>21367</t>
  </si>
  <si>
    <t>KAILEN KARINA CASTILLA BALCAZAR</t>
  </si>
  <si>
    <t>PRIMER PAGO DEL CONTRATO N°  121  CUYO OBJETO ES PRESTACION DE SERVICIOS PROFESIONALES COMO TRABAJADORA SOCIAL   PARA EL DESARROLLO DE LAS ACTIVIDADES DEL PLAN DE INTERVENCIONES COLECTIVAS (PIC) DE LA ESE HOSPITAL DONALDO SAUL MORON MANJARREZ EN EL MUNICIPIO DE LA JAGUA DEL PILAR CORRESPONDIENTE AL MES DE OCTUBRE DE 2021.</t>
  </si>
  <si>
    <t>21368</t>
  </si>
  <si>
    <t>ELIZABETH MUEGUEZ CAMELO</t>
  </si>
  <si>
    <t>NOMINA</t>
  </si>
  <si>
    <t>CARMEN OLIVIA FUENTES SALAS</t>
  </si>
  <si>
    <t>A1.2.1.01.02.03.01</t>
  </si>
  <si>
    <t>GEOVANNY LACOUTURE JIMENEZ</t>
  </si>
  <si>
    <t>21369</t>
  </si>
  <si>
    <t>21370</t>
  </si>
  <si>
    <t>21371</t>
  </si>
  <si>
    <t xml:space="preserve">CANCELACION DE  NOMINA  DE LA ESE HOSPITAL DONALDO SAUL MORON MANJARREZ CORRESPONDIENTE AL MES DE OCTUBRE  DE 2021 AREA ADMINISTRATIVA Y OPERATIVA, SEGÚN LOS DOCUEMNTOS ADJUNTOS 
</t>
  </si>
  <si>
    <t>JOSE BOLIVAR MATTOS MANJARREZ</t>
  </si>
  <si>
    <t>PRIMER PAGO DEL CONTRATO N° 125 CUYO OBJETO ES PRESTAR SERVICIOS PROFESIONALES  COMO ENFERMERO JEFE DE LA ESE HOSPITAL DONALDO SAUL MORON MANJARREZ, DE LA JAGUA DEL PILAR-DEPARTAMENTO DE LA GUAJIRA.CORRESPONDIENTE AL MES DE OCTUBRE  DE 2021, SEGÚN LOS DOCUEMNTOS ADJUNTOS.</t>
  </si>
  <si>
    <t>HONORARIOS</t>
  </si>
  <si>
    <t>REMUNERACION POR SERVICIOS TECNICOS</t>
  </si>
  <si>
    <t>EDINSON YESITH MUEGUEZ VASQUEZ</t>
  </si>
  <si>
    <t>21372</t>
  </si>
  <si>
    <t>21373</t>
  </si>
  <si>
    <t>SEGUNDO PAGO  DEL CONTRATO N° 093  CUYO OBJETO ES PRESTACIÓN DE SERVICIOS COMO CONDUCTOR DE LA AMBULANCIA Y OTRAS ACTIVIDADES DE LA ESE HOSPITAL DONALDO SAUL MORON MANJARREZ, DE LA JAGUA DEL PILAR-DEPARTAMENTO DE LA GUAJIRA..CORRESPONDIENTE AL MES DE OCTUBRE    DE 2021, SEGÚN LOS DOCUEMNTOS ADJUNTOS.</t>
  </si>
  <si>
    <t>MARIA DEL CARMEN VALENCIA FUENTES</t>
  </si>
  <si>
    <t>21374</t>
  </si>
  <si>
    <t>PAGO FINAL  DEL CONTRATO N° 095 CUYO OBJETO ES PRESTACIÓN DE SERVICIOS  COMO  AUXILIAR DE ENFERMERIA  DE LA  ESE LA ESE HOSPITAL DONALDO SAUL MORON MANJARREZ, DE LA JAGUA DEL PILAR-DEPARTAMENTO DE LA GUAJIRA.CORRESPONDIENTE AL MES DE OCT  DE 2021, SEGÚN LOS DOCUEMNTOS ADJUNTOS.</t>
  </si>
  <si>
    <t>GICIELYS DE JESUS PEREA ROMERO</t>
  </si>
  <si>
    <t>21375</t>
  </si>
  <si>
    <t>SEGUNDO  PAGO DEL  CONTRATO N° 099  CUYO OBJETO ES PRESTACIÓN DE SERVICIOS PROFESIONALES EN AREA ADMINISTRATIVA DEL HOSPITAL DONALDO SAUL MORON MANJARREZ CORRESPONDIENTE AL MES DE SOCTUBRE   DE 2021, SEGÚN LOS DOCUEMNTOS ADJUNTOS.</t>
  </si>
  <si>
    <t>ADA DELIA GUTIERREZ BALCAZAR</t>
  </si>
  <si>
    <t>21376</t>
  </si>
  <si>
    <t>PAGO FINAL  DEL  CONTRTATO N° 101  CUYO OBJETO ES PRESTACIÓN DE SERVICIOS  COMO CONTADORA  DE LA  ESE LA ESE HOSPITAL DONALDO SAUL MORON MANJARREZ, DE LA JAGUA DEL PILAR-DEPARTAMENTO DE LA GUAJIRA.CORRESPONDIENTE AL MES DE SEP DE 2021, SEGÚN LOS DOCUEMNTOS ADJUNTOS.</t>
  </si>
  <si>
    <t>A2.2.1.02.02.19.01</t>
  </si>
  <si>
    <t>ASEO</t>
  </si>
  <si>
    <t>EMIR ESTHER BRITO MEJIA</t>
  </si>
  <si>
    <t xml:space="preserve">49,742,091 </t>
  </si>
  <si>
    <t>21377</t>
  </si>
  <si>
    <t>PAGO FINAL DEL CONTRATO N°102 CUYO OBJETO ES PRESTACIÓN DE SERVICIOS  COMO AUXILIAR DE SERVICIOS GENERALES  DE LA  ESE LA ESE HOSPITAL DONALDO SAUL MORON MANJARREZ, DE LA JAGUA DEL PILAR-DEPARTAMENTO DE LA GUAJIRA.CORRESPONDIENTE AL MES DE OCT    DE 2021, SEGÚN LOS DOCUMENTOS ADJUNTOS.</t>
  </si>
  <si>
    <t>MAIRETH GONZALEZ  SAURITH</t>
  </si>
  <si>
    <t>40,801,807</t>
  </si>
  <si>
    <t>21378</t>
  </si>
  <si>
    <t>SEGUNDO  PAGO DEL CONTRATO N° 103  CUYO ONJETO ES PRESTAR SERVICIOS PROFESIONALES  COMO BACTERIOLOGA DE LA ESE HOSPITAL DONALDO SAUL MORON MANJARREZ, DE LA JAGUA DEL PILAR-DEPARTAMENTO DE LA GUAJIRA..CORRESPONDIENTE AL MES DE SEP DE 2021, SEGÚN LOS DOCUEMNTOS ADJUNTOS</t>
  </si>
  <si>
    <t>ZULMA ISABEL ROMERO GUERRA</t>
  </si>
  <si>
    <t>21379</t>
  </si>
  <si>
    <t>PAGO FINAL   DEL CONTRATO N° 105 CUYO OBJETO PRESTACION DE SERVICIOS COMO AUXILIAR DE NFERMERIA EN EL AREA DE URGENCIAS, TRASLADOS DE AMBULANCIA A SEGUNDO NIVEL Y APOYO AL PLAN NACIONAL DE VACUNACION DE LA ESE HOSPITAL DONALDO SAUL MORON MANJARREZ DEL MUMICIPIO DE LA JAGUA DEL PILAR,CORRESPONDIENTE AL MES DE OCT DE 2021.</t>
  </si>
  <si>
    <t>HAZZEL GOMEZ MEJIA</t>
  </si>
  <si>
    <t>21380</t>
  </si>
  <si>
    <t>PAGO  FINAL DE CONTRATO  N° 090  CUYO OBJETO ES PRESTACION DE SERVICIOS PERSONALES DE APOYO AL PLAN NACIONAL DE VACUNACION CONTRA EL COVID-19 EN LA IMPLEMENTACION DE LA VACUNACION Y MANEJO DE LOS SISTEMAS DE INFORMACION Y ACOMPAÑAMIENTO TECNICO DE LA E.S.E DONALDO SAÚL MORÓN MANJAREZ DE LA JAGUA DEL PILAR – LA GUAJIRA. CORRESPONDIENTE AL MES DE OCT  DE 2021.</t>
  </si>
  <si>
    <t>MAIRA ALEJANDRA SAURITH SALAS</t>
  </si>
  <si>
    <t>21381</t>
  </si>
  <si>
    <t>PAGO FINAL DEL CONTRATO N° 106 PRESTACIÓN DE SERVICIOS  COMO  AUXILIAR DE ENFERMERIA  DE LA E.S.E  HDSMM LA JAGUA DEL PILAR .CORRESPONDIENTE AL MES DE OCTUBRE DE 2021, SEGÚN LOS DOCUEMNTOS ADJUNTOS.</t>
  </si>
  <si>
    <t>CARLOS DAVID FERNANDEZ REALES</t>
  </si>
  <si>
    <t>21382</t>
  </si>
  <si>
    <t>SEGUNDO PAGO   DEL CONTRATO N°091 PRESTACION DE SERVICIOS COMO CONDUCTOR DE AMBULANCIA Y OTRAS ACTIVIDADES EN LA ESE DONALDO SAÚL MORÓN MANJARREZ MUNICIPIO DE LA JAGUA DEL PILAR DEPARTAMENTO LA GUAJIRA.CORRESPONDIENTE AL MES DE OCTUBRE DE 2021</t>
  </si>
  <si>
    <t>A1.2.1.01.02.09.01</t>
  </si>
  <si>
    <t xml:space="preserve">FABIANA MARGARITA SALAS NORIEGARIA </t>
  </si>
  <si>
    <t>21383</t>
  </si>
  <si>
    <t>SEGUNDO PAGO DEL CONTRATO DE PRESTAR SERVICIOS COMO AUXILIAR ADMINISTRATIVO EN LA ESE  HOSPITAL DONALDO SAUL MORON MANJARREZ, DE LA JAGUA DEL PILAR- LA GUAJIRA, CORRESPONDIENTE AL MES DE OCTUBRE DE 2021</t>
  </si>
  <si>
    <t>JOHALIN CUENTAS MOLINA</t>
  </si>
  <si>
    <t>21384</t>
  </si>
  <si>
    <t>YESICA PEREZ MUEGUES</t>
  </si>
  <si>
    <t>21385</t>
  </si>
  <si>
    <t>PAGO FINAL  DEL CONTRATO DE PRESTACION DE SERVICIOS PERSONALES DE APOYO AL PLAN NACIONAL DE VACUNACION CONTRA EL COVID-19 EN LA IMPLEMENTACION DE LA VACUNACION Y MANEJO DE LOS
SISTEMAS DE INFORMACION Y ACOMPAÑAMIENTO TECNICO DE
LA E.S.E DONALDO SAÚL MORÓN MANJAREZ DE LA JAGUA DEL PILAR – LA GUAJIRA, CORRESPONDIENTE AL MES DE OCTUBRE DE 2021</t>
  </si>
  <si>
    <t>FERRETERIA NANDO/HERNANDO RAMIREZ</t>
  </si>
  <si>
    <t>21386</t>
  </si>
  <si>
    <t>COMPRA</t>
  </si>
  <si>
    <t>5091957-0</t>
  </si>
  <si>
    <t>CANCELACION DE COMPRA  DE PLANTA ELECTRICA  Y ELEMENTOS ESENCIALES PARA EL BUEN FUNCIONAMIENTO DE LA ESE HOSPITAL DONALDO SAUL MORON MANJARREZ, DE LA JAGUA DEL PILAR-LA GUAJIRA</t>
  </si>
  <si>
    <t xml:space="preserve"> A22.1.02.01.03.02</t>
  </si>
  <si>
    <t>JENNIFER MORON PINTO</t>
  </si>
  <si>
    <t>04/11/202</t>
  </si>
  <si>
    <t>21387</t>
  </si>
  <si>
    <t>CANCELACION DEL CONTRATO N°111  DE PRESTACIÓN DE SERVICIOS  COMO  ASESORA JURIDICA   DE LA  ESE LA ESE HOSPITAL DONALDO SAUL MORON MANJARREZ, DE LA JAGUA DEL PILAR-DEPARTAMENTO DE LA GUAJIRA.CORRESPONDIENTE AL MES DE SEPTIEMBRE  DE 2021</t>
  </si>
  <si>
    <t>MARIA DEL ROSARIO MEDINA MANJARREZ</t>
  </si>
  <si>
    <t>CANCELACION DEL CONTRATO N° 096  CUYO OBJETO ES PRESTACION DE SERVICIOS COMO AUXILIAR DE NFERMERIA EN EL AREA DE URGENCIAS, TRASLADOS DE AMBULANCIA A SEGUNDO NIVEL Y APOYO AL PLAN NACIONAL DE VACUNACION DE LA ESE HOSPITAL DONALDO SAUL MORON MANJARREZ DEL MUMICIPIO DE LA JAGUA DEL PILAR,.CORRESPONDIENTE AL MES DE OCT  DE 2021, SEGÚN LOS DOCUEMNTOS ADJUNTOS.</t>
  </si>
  <si>
    <t>21388</t>
  </si>
  <si>
    <t>ANA PASTORA MONTESINOS</t>
  </si>
  <si>
    <t>21389</t>
  </si>
  <si>
    <t>SEGUNDO  PAGO DEL CONTRATO  N° 097  CUYO OBJETO ES PRESTACIÓN DE SERVICIOS  COMO  AUXILIAR DE ENFERMERIA EN LABORATORIO, PAI Y EN EL PLAN NACIONAL DE VACUNACION CONTRA EL COVID-19  EN LA  ESE LA ESE HOSPITAL DONALDO SAUL MORON MANJARREZ, DE LA JAGUA DEL PILAR-DEPARTAMENTO DE LA GUAJIRA.CORRESPONDIENTE AL MES DE OCTUBRE  DE 2021, SEGÚN LOS DOCUEMNTOS ADJUNTOS.</t>
  </si>
  <si>
    <t>HUBERTO LUIS USTARIZ SALAS</t>
  </si>
  <si>
    <t>PRIMER  PAGO DEL  CONTRATO N° 122  CUYO OBJETO ES PRESTAR SERVICIOS PROFESIONALES COMO MÉDICO, EN LOS PROCESOS DE ATENCIÓN DE CONSULTAS PARA LOS PROGRAMAS DE PROMOCIÓN Y PREVENCIÓN (PYP) A LA SALUD DE LOS USUARIOS Y REALIZACIÓN DE TURNOS EN EL ÁREA DE URGENCIA DE LA E.S.E DONALDO SAÚL MORÓN MANJARREZ CORRESPONDIENTE AL MES DE OCT DE 2021, SEGÚN LOS DOCUMENTOS  ADJUNTOS.</t>
  </si>
  <si>
    <t>HUBERTINA ELIANA MEZA ORCASITA</t>
  </si>
  <si>
    <t>PRIMER PAGO  DEL  CONTRATO N° 123  CUYO OBJETO ES PRESTAR SERVICIOS PROFESIONALES COMO MÉDICO, EN LOS PROCESOS DE ATENCIÓN DE CONSULTAS PARA LOS PROGRAMAS DE PROMOCIÓN Y PREVENCIÓN (PYP) A LA SALUD DE LOS USUARIOS Y REALIZACIÓN DE TURNOS EN EL ÁREA DE URGENCIA DE LA E.S.E DONALDO SAÚL MORÓN MANJARREZCORRESPONDIENTE AL MES DE OCT   DE 2021, SEGÚN LOS DOCUMENTOS  ADJUNTOS.</t>
  </si>
  <si>
    <t>CARLOS JOSE SALAS PABON</t>
  </si>
  <si>
    <t>SEGUNDO PAGO PAGO   DEL CONTRATO N° 098 CUYO OBJETO ES PRESTACIÓN DE SERVICIOS COMO FACTURADOR   DE LA  ESE LA ESE HOSPITAL DONALDO SAUL MORON MANJARREZ, DE LA JAGUA DEL PILAR-DEPARTAMENTO DE LA GUAJIRA.CORRESPONDIENTE AL MES DE OCT  DE 2021, SEGÚN LOS DOCUEMNTOS ADJUNTOS.</t>
  </si>
  <si>
    <t>APORTES EN LINEA</t>
  </si>
  <si>
    <t xml:space="preserve">CANCELACION DE LOS RIESGOS PROFESIONALES DE 2 EMPLEADOS CONDUCTORES DE LA AMBULANCIA  DE LA ESE HOSPITAL DONALDO SAUL MORON MANJARREZ DE LA JAGUA DEL PILAR- LA GUAJIRA  CUYO RIESGO ES 4 </t>
  </si>
  <si>
    <t>A12.1.01.03.03.02.01</t>
  </si>
  <si>
    <t>PARAFISCALES</t>
  </si>
  <si>
    <t>ARL</t>
  </si>
  <si>
    <t>POPULAR</t>
  </si>
  <si>
    <t>210101010101.</t>
  </si>
  <si>
    <t>CANCELACION DE LA NOMINA DE LOS PARAFISCALES   DE LA E.S.E HOSPITAL DONALDO SAÚL MORÓN MANJARREZ DE LA JAGUA DEL PILAR LA GUAJIRA PERIODO CORRESPÓDIENTE A LA PENSION  SEPTIEMBRE    Y SALUD DEL MES  DE NOVIEMBRE   DE 2021, SEGÚN LO ESPECIFICADO EN LOS DOCUMENTOS ADJUNTOS.</t>
  </si>
  <si>
    <t>CANCELACION VIATICOS A LA CIUDAD DE RIOHACHA , PARA REALIZAR DELIGENCIAS EN LA SECRETARIA DEPARTAMENTAL DE SALUD , SEGÚN LOS DOCUMENTOS ADJUNTOS.</t>
  </si>
  <si>
    <t>A22.1.02.02.03.01</t>
  </si>
  <si>
    <t>VIATICOS</t>
  </si>
  <si>
    <t>JULIO CESAR RESTREPO RAMIREZ</t>
  </si>
  <si>
    <t>CANCELACION SUMINISTRO DE COMBUSTIBLE, PARA LA AMBULANCIA DE LA ENTIDAD, DE MANERA OPORTUNA Y QUE SEA OBJETO DE SOLICITUD POR LA E.S.E. DONALDO SAÚL MORÓN MANJARREZ DE LA JAGUA DEL PILAR – LA GUAJIRA</t>
  </si>
  <si>
    <t>COMBUSTIBLER</t>
  </si>
  <si>
    <t>LUCAS FABIAN MORON DURAN</t>
  </si>
  <si>
    <t>SEGUNDO  PAGO DEL CONTRATO  N°104 CUYO OBJETO ES PRESTAR SERVICIOS PROFESIONALES  COMO ODONTOLOGO DE LA ESE HOSPITAL DONALDO SAUL MORON MANJARREZ, DE LA JAGUA DEL PILAR-DEPARTAMENTO DE LA GUAJIRA..CORRESPONDIENTE AL MES DE OCTUBRE  DE 2021, SEGÚN LOS DOCUEMNTOS ADJUNTOS.</t>
  </si>
  <si>
    <t>KATERINE PAOLA PACHECO BOLAÑOS</t>
  </si>
  <si>
    <t>PAGO FINAL   DEL CONTRATO N° 100 CUYO OBJETO ES PRESTACIÓN DE SERVICIOS  COMO  AUXILIAR DE ENFERMERIA  DE LA  ESE LA ESE HOSPITAL DONALDO SAUL MORON MANJARREZ, DE LA JAGUA DEL PILAR-DEPARTAMENTO DE LA GUAJIRA.CORRESPONDIENTE AL MES DE OCT  DE 2021, SEGÚN LOS DOCUEMNTOS ADJUNTOS.</t>
  </si>
  <si>
    <t>A22.1.02.02.09.01</t>
  </si>
  <si>
    <t>GRUPO RECORDAR</t>
  </si>
  <si>
    <t>800192105-1</t>
  </si>
  <si>
    <t>CANCELACION DE PLAN EXEQUIAL CORPORATIVO CORRESPONDIENTE AL MES DE SEPTIEMBRE  , DE LOS EMPLEADOS DE NOMINA Y CONTRATISTAS.</t>
  </si>
  <si>
    <t>CONSIGNACION</t>
  </si>
  <si>
    <t>SOLUCIONES AMBIENTALES DEL CARIBE S.A E.S.P</t>
  </si>
  <si>
    <t>CANCELACION DE 2 FACTURAS CUYO OBJETO ES  PRESTACION DE  SERVICIOS DE RECOLECCIPON ,TRANSPORTE,TRATAMIENTO Y DISPOSICION FINAL CONTROLADA DE RESIDUOS HOSPITALARIOS Y SIMILARES, QUE SE GENEREN EN LAS INSTALACIONES DE LA E.S.E. DONALDO SAUL MOPRON MANJARREZ DE LA JAGUA DEL PILAR- LA GUAJIRA</t>
  </si>
  <si>
    <t>A2.2.1.02.02.98.02</t>
  </si>
  <si>
    <t>RESIDUOS SOLIDOS</t>
  </si>
  <si>
    <t>901181630-4</t>
  </si>
  <si>
    <t>NOVOES S.A.S,/DOÑA AMPARO</t>
  </si>
  <si>
    <t>A22.1.02.01.03.01-A22.1.02.01.01.02-A22.1.02.01.03.02</t>
  </si>
  <si>
    <t>COMPRA-MATERIALES Y SUMINISTROS</t>
  </si>
  <si>
    <t>901019400-5</t>
  </si>
  <si>
    <t>CANCELACION DE CONTRATO DE SUMINISTRO DE ELEMENTOS DE OFICINA Y EQUIPO DE COMPUTO E IMPRESION PARA LA ESE HOSPITAL DONALDO SAUL MORON MANJARREZ DEL MUNICIPIO DE LA JAGUA DEL ´PILAR-LA GUAJIRA</t>
  </si>
  <si>
    <t>DIAN</t>
  </si>
  <si>
    <t>A22.1.02.01.01.02</t>
  </si>
  <si>
    <t>JULIO JOSE PALMIERI RODRIGUEZ</t>
  </si>
  <si>
    <t>MATERIALES Y SUMINISTRO</t>
  </si>
  <si>
    <t>PAGO FINAL DEL CONTRATO CUYO OBJETO ES SUMINISTRO  DE ELEMENTOS PUBLICITARIO, DISEÑO , IMPRSEION Y LITOGRAFIA PARA LA   ESE HOSPITAL DONALDO SAUL MORON MANJARREZ DEL MUNICIPIO DE LA JAGUA DEL PILAR-DEPARTAMENTO DE LA GUAJIRA</t>
  </si>
  <si>
    <t>800.197.268-4</t>
  </si>
  <si>
    <t xml:space="preserve">CANCELACION DE LA DECLARACION DE BIENES Y RENTA DE LA ESE HOSPITAL DONALDO SAUL MORON MANJARREZ </t>
  </si>
  <si>
    <t>A22.1.02.03.01</t>
  </si>
  <si>
    <t>impuestos</t>
  </si>
  <si>
    <t>nomina</t>
  </si>
  <si>
    <t xml:space="preserve">CANCELACION DE  NOMINA  DE LA ESE HOSPITAL DONALDO SAUL MORON MANJARREZ CORRESPONDIENTE AL MES DE NOVIEMBRE DE 2021 AREA ADMINISTRATIVA Y OPERATIVA, SEGÚN LOS DOCUEMNTOS ADJUNTOS </t>
  </si>
  <si>
    <t>21368A</t>
  </si>
  <si>
    <t>CARLOS JULIO NEGRETE FUENTES</t>
  </si>
  <si>
    <t>PRIMER PAGO DEL CONTRATO N° 116  CUYO OBJETO ES PRESTACION DE SERVICIOS PROFESIONALES EN LA SALUD PARA EL DESARROLLO DE LAS ACTIVIDADES DEL PLAN DE INTERVENCIONES COLECTIVAS (PIC) DE LA ESE HOSPITAL DONALDO SAUL MORON MANJARREZ EN EL MUNICIPIO DE LA JAGUA DEL PILAR CORRESPONDIENTE AL MES DE OCTUBRE DE 2021.</t>
  </si>
  <si>
    <t>10/11/202</t>
  </si>
  <si>
    <t>A22.2.01.01.01.01.01-A22.2.01.01.01.01.02-A22.2.01.01.01.01.03</t>
  </si>
  <si>
    <t>MATERIALIES ODONTOLOGICO-ELEMENTODS DE LABORATORIOS-FARMACEUTIC OS</t>
  </si>
  <si>
    <t>21395A</t>
  </si>
  <si>
    <t>LA FE DISTRIBUCIONES MEDICAS SOCIEDAD POR ACCIONES SIMPLIFICADAS</t>
  </si>
  <si>
    <t>NIT  9000303027-8</t>
  </si>
  <si>
    <t>CANCELACION DE SUMINISTRO DE MATERIALES E INSUMOS HOSPITALARIOS PARA LA ESE HLOSPITAL DONALDO SAUL MORON MANJARREZ DE LA JAGUA DEL PILAR- LA GUAJIRA</t>
  </si>
  <si>
    <t>GLOBAL BUSINESS IMPORTACIONES Y SUMINISTROS S.A.S</t>
  </si>
  <si>
    <t>21396A</t>
  </si>
  <si>
    <t>900108792-5</t>
  </si>
  <si>
    <t>A22.2.01.01.01.01.01-</t>
  </si>
  <si>
    <t>MATERIALES LABORATORIO CLINICO</t>
  </si>
  <si>
    <t>CANCELACION DE ELEMENTOS DE LABORTORIO CLINICO Y  DE LA ESE HOSPITAL DONALDO SAUL MORON MANJARREZ, DE LA JAGUA DEL PILAR- LA GUAJIRA</t>
  </si>
  <si>
    <t>A22.2.01.01.01.01.02-</t>
  </si>
  <si>
    <t>MATERIALES ODONTOLOGICO</t>
  </si>
  <si>
    <t>21396B</t>
  </si>
  <si>
    <t>DENTALES INES</t>
  </si>
  <si>
    <t>42496329-9</t>
  </si>
  <si>
    <t>CANCELACION DE ELEMENTOS DE  ODONTOLOGICO  DE LA ESE HOSPITAL DONALDO SAUL MORON MANJARREZ, DE LA JAGUA DEL PILAR- LA GUAJIRA</t>
  </si>
  <si>
    <t>FIBRANET</t>
  </si>
  <si>
    <t>A22.1.02.02.07.01</t>
  </si>
  <si>
    <t>SERVICIOS PUBLICOS</t>
  </si>
  <si>
    <t>21371A</t>
  </si>
  <si>
    <t>901408984-3</t>
  </si>
  <si>
    <t>CANCELACION  DEL SERVICIO DE INTERNET DE LA ESE HOSPOTAL DONALDO SAUL MORON MANJARREZ, SEGÚN LOS DOCUMENTOS ADJUNTOS</t>
  </si>
  <si>
    <t xml:space="preserve">CANCELACION DE  NOMINA  DE LA ESE HOSPITAL DONALDO SAUL MORON MANJARREZ CORRESPONDIENTE AL MES DE NOVIEMBRE DE 2021 AREA ADMINISTRATIVA Y OPERATIVA, SEGÚN LOS DOCUEMNTOS ADJUNTOS 
</t>
  </si>
  <si>
    <t>A22102022301</t>
  </si>
  <si>
    <t>GASTOS BANCARIOS</t>
  </si>
  <si>
    <t>GASTOS GENERADOS  DURANTE EL MES DE OCT  DE 2021 BANCO BOGOTA 530520063</t>
  </si>
  <si>
    <t>BOGOTÁ</t>
  </si>
  <si>
    <t>GASTOS GENERADOS  DURANTE EL MES DE OCT DE 2021 BANCOLOMBIA 72422635646</t>
  </si>
  <si>
    <t xml:space="preserve">GASTOS GENERADOS  DURANTE EL MES OCT DE 2021 BANCO POPULAR  </t>
  </si>
  <si>
    <t>GASTOS GENERADOS  DURANTE EL MES  OCT DE 2021 BANCOLOMBIA</t>
  </si>
  <si>
    <t>AIRE</t>
  </si>
  <si>
    <t>901380930-2</t>
  </si>
  <si>
    <t>CANCELACION DEL SERVICIO DE ENERGIA DE LA ESE HOSPITAL DONALDO SAUL MORON MANJARREZ DE LA JAGUA DEL PILAR- LA GUAJIRA, PERIODO FACTURADO   010/09/2021-11/10/2021 SEGÚN LOS DOCUEMNTOS ADJUNTOS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</si>
</sst>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240A]* #,##0.00_-;\-[$$-240A]* #,##0.00_-;_-[$$-240A]* &quot;-&quot;??_-;_-@_-"/>
    <numFmt numFmtId="165" formatCode="_(* #,##0_);_(* \(#,##0\);_(* &quot;-&quot;_);_(@_)"/>
    <numFmt numFmtId="166" formatCode="_(* #,##0_);_(* \(#,##0\);_(* &quot;-&quot;??_);_(@_)"/>
    <numFmt numFmtId="167" formatCode="_ * #,##0_ ;_ * \-#,##0_ ;_ * &quot;-&quot;??_ ;_ @_ "/>
  </numFmts>
  <fonts count="14" x14ac:knownFonts="1">
    <font>
      <sz val="11"/>
      <color theme="1"/>
      <name val="Calibri"/>
      <family val="2"/>
      <scheme val="minor"/>
    </font>
    <font>
      <sz val="11"/>
      <color theme="1"/>
      <name val="Calibri"/>
      <family val="2"/>
      <scheme val="minor"/>
    </font>
    <font>
      <b/>
      <sz val="9"/>
      <name val="Calibri"/>
      <family val="2"/>
      <scheme val="minor"/>
    </font>
    <font>
      <sz val="10"/>
      <name val="Arial"/>
      <family val="2"/>
    </font>
    <font>
      <b/>
      <sz val="10"/>
      <name val="Arial"/>
      <family val="2"/>
    </font>
    <font>
      <sz val="9"/>
      <name val="Arial"/>
      <family val="2"/>
    </font>
    <font>
      <sz val="8"/>
      <name val="Arial"/>
      <family val="2"/>
    </font>
    <font>
      <sz val="11"/>
      <name val="Calibri"/>
      <family val="2"/>
      <scheme val="minor"/>
    </font>
    <font>
      <sz val="9"/>
      <name val="Calibri"/>
      <family val="2"/>
      <scheme val="minor"/>
    </font>
    <font>
      <sz val="12"/>
      <name val="Arial"/>
      <family val="2"/>
    </font>
    <font>
      <sz val="12"/>
      <color theme="1"/>
      <name val="Calibri"/>
      <family val="2"/>
      <scheme val="minor"/>
    </font>
    <font>
      <sz val="12"/>
      <name val="Calibri"/>
      <family val="2"/>
      <scheme val="minor"/>
    </font>
    <font>
      <sz val="12"/>
      <color theme="1"/>
      <name val="Book Antiqua"/>
      <family val="1"/>
    </font>
    <font>
      <sz val="12"/>
      <color theme="1"/>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3">
    <xf numFmtId="0" fontId="0" fillId="0" borderId="0"/>
    <xf numFmtId="43" fontId="1" fillId="0" borderId="0" applyFont="0" applyFill="0" applyBorder="0" applyAlignment="0" applyProtection="0"/>
    <xf numFmtId="0" fontId="3" fillId="0" borderId="0"/>
  </cellStyleXfs>
  <cellXfs count="62">
    <xf numFmtId="0" fontId="0" fillId="0" borderId="0" xfId="0"/>
    <xf numFmtId="0" fontId="2" fillId="2" borderId="1" xfId="0" applyFont="1" applyFill="1" applyBorder="1" applyAlignment="1">
      <alignment vertical="center" wrapText="1"/>
    </xf>
    <xf numFmtId="0" fontId="4" fillId="2" borderId="1" xfId="2" applyFont="1" applyFill="1" applyBorder="1" applyAlignment="1">
      <alignment horizontal="center" vertical="center" wrapText="1"/>
    </xf>
    <xf numFmtId="49" fontId="4" fillId="3" borderId="1" xfId="2" applyNumberFormat="1" applyFont="1" applyFill="1" applyBorder="1" applyAlignment="1">
      <alignment horizontal="center" vertical="center" wrapText="1"/>
    </xf>
    <xf numFmtId="0" fontId="4" fillId="2" borderId="1" xfId="2" applyFont="1" applyFill="1" applyBorder="1" applyAlignment="1">
      <alignment horizontal="left" vertical="center" wrapText="1"/>
    </xf>
    <xf numFmtId="164" fontId="4" fillId="2" borderId="1" xfId="2" applyNumberFormat="1" applyFont="1" applyFill="1" applyBorder="1" applyAlignment="1">
      <alignment horizontal="center" vertical="center" wrapText="1"/>
    </xf>
    <xf numFmtId="165" fontId="4" fillId="2" borderId="1" xfId="2" applyNumberFormat="1" applyFont="1" applyFill="1" applyBorder="1" applyAlignment="1">
      <alignment horizontal="center" vertical="center" wrapText="1"/>
    </xf>
    <xf numFmtId="15" fontId="0" fillId="2" borderId="1" xfId="0" applyNumberFormat="1" applyFill="1" applyBorder="1" applyAlignment="1">
      <alignment vertical="center"/>
    </xf>
    <xf numFmtId="0" fontId="3" fillId="2" borderId="1" xfId="2" applyFill="1" applyBorder="1" applyAlignment="1">
      <alignment horizontal="right" vertical="center"/>
    </xf>
    <xf numFmtId="0" fontId="0" fillId="2" borderId="1" xfId="0" applyFill="1" applyBorder="1" applyAlignment="1">
      <alignment vertical="center"/>
    </xf>
    <xf numFmtId="0" fontId="5" fillId="2" borderId="1" xfId="2" applyFont="1" applyFill="1" applyBorder="1" applyAlignment="1">
      <alignment horizontal="center" vertical="center" wrapText="1"/>
    </xf>
    <xf numFmtId="49" fontId="5" fillId="3" borderId="1" xfId="2" applyNumberFormat="1" applyFont="1" applyFill="1" applyBorder="1" applyAlignment="1">
      <alignment horizontal="center" vertical="center"/>
    </xf>
    <xf numFmtId="0" fontId="6" fillId="2" borderId="1" xfId="2" applyFont="1" applyFill="1" applyBorder="1" applyAlignment="1">
      <alignment horizontal="left" vertical="center"/>
    </xf>
    <xf numFmtId="166" fontId="7" fillId="2" borderId="1" xfId="1" applyNumberFormat="1" applyFont="1" applyFill="1" applyBorder="1" applyAlignment="1">
      <alignment horizontal="center" vertical="center"/>
    </xf>
    <xf numFmtId="0" fontId="0" fillId="0" borderId="1" xfId="0" applyBorder="1" applyAlignment="1">
      <alignment wrapText="1"/>
    </xf>
    <xf numFmtId="164" fontId="5" fillId="2" borderId="1" xfId="2" applyNumberFormat="1" applyFont="1" applyFill="1" applyBorder="1" applyAlignment="1">
      <alignment horizontal="center" vertical="center"/>
    </xf>
    <xf numFmtId="166" fontId="3" fillId="2" borderId="1" xfId="1" applyNumberFormat="1" applyFont="1" applyFill="1" applyBorder="1" applyAlignment="1">
      <alignment horizontal="center" vertical="center"/>
    </xf>
    <xf numFmtId="164" fontId="3" fillId="2" borderId="1" xfId="1" applyNumberFormat="1" applyFont="1" applyFill="1" applyBorder="1" applyAlignment="1">
      <alignment horizontal="center" vertical="center"/>
    </xf>
    <xf numFmtId="0" fontId="3" fillId="2" borderId="1" xfId="2" applyFill="1" applyBorder="1" applyAlignment="1">
      <alignment horizontal="center" vertical="center"/>
    </xf>
    <xf numFmtId="1" fontId="8" fillId="2" borderId="1" xfId="0" applyNumberFormat="1" applyFont="1" applyFill="1" applyBorder="1" applyAlignment="1">
      <alignment vertical="center"/>
    </xf>
    <xf numFmtId="0" fontId="0" fillId="0" borderId="1" xfId="0" applyBorder="1"/>
    <xf numFmtId="14" fontId="0" fillId="0" borderId="1" xfId="0" applyNumberFormat="1" applyBorder="1"/>
    <xf numFmtId="0" fontId="3" fillId="2" borderId="2" xfId="2" applyFill="1" applyBorder="1" applyAlignment="1">
      <alignment horizontal="right" vertical="center"/>
    </xf>
    <xf numFmtId="0" fontId="0" fillId="2" borderId="2" xfId="0" applyFill="1" applyBorder="1" applyAlignment="1">
      <alignment vertical="center"/>
    </xf>
    <xf numFmtId="0" fontId="5" fillId="2" borderId="2" xfId="2" applyFont="1" applyFill="1" applyBorder="1" applyAlignment="1">
      <alignment horizontal="center" vertical="center" wrapText="1"/>
    </xf>
    <xf numFmtId="0" fontId="6" fillId="2" borderId="2" xfId="2" applyFont="1" applyFill="1" applyBorder="1" applyAlignment="1">
      <alignment horizontal="left" vertical="center"/>
    </xf>
    <xf numFmtId="166" fontId="7" fillId="2" borderId="2" xfId="1" applyNumberFormat="1" applyFont="1" applyFill="1" applyBorder="1" applyAlignment="1">
      <alignment horizontal="center" vertical="center"/>
    </xf>
    <xf numFmtId="0" fontId="0" fillId="0" borderId="2" xfId="0" applyBorder="1" applyAlignment="1">
      <alignment wrapText="1"/>
    </xf>
    <xf numFmtId="164" fontId="5" fillId="2" borderId="2" xfId="2" applyNumberFormat="1" applyFont="1" applyFill="1" applyBorder="1" applyAlignment="1">
      <alignment horizontal="center" vertical="center"/>
    </xf>
    <xf numFmtId="0" fontId="0" fillId="0" borderId="2" xfId="0" applyBorder="1"/>
    <xf numFmtId="164" fontId="0" fillId="0" borderId="1" xfId="0" applyNumberFormat="1" applyBorder="1"/>
    <xf numFmtId="166" fontId="0" fillId="0" borderId="1" xfId="0" applyNumberFormat="1" applyBorder="1"/>
    <xf numFmtId="0" fontId="0" fillId="3" borderId="1" xfId="0" applyFill="1" applyBorder="1"/>
    <xf numFmtId="3" fontId="0" fillId="0" borderId="1" xfId="0" applyNumberFormat="1" applyBorder="1"/>
    <xf numFmtId="0" fontId="10" fillId="2" borderId="3" xfId="0" applyFont="1" applyFill="1" applyBorder="1" applyAlignment="1">
      <alignment vertical="center" wrapText="1"/>
    </xf>
    <xf numFmtId="0" fontId="9" fillId="2" borderId="3" xfId="2" applyFont="1" applyFill="1" applyBorder="1" applyAlignment="1">
      <alignment horizontal="center" vertical="center"/>
    </xf>
    <xf numFmtId="0" fontId="12" fillId="2" borderId="3" xfId="0" applyFont="1" applyFill="1" applyBorder="1" applyAlignment="1">
      <alignment horizontal="justify" vertical="center"/>
    </xf>
    <xf numFmtId="167" fontId="13" fillId="2" borderId="3" xfId="1" applyNumberFormat="1" applyFont="1" applyFill="1" applyBorder="1" applyAlignment="1">
      <alignment vertical="center"/>
    </xf>
    <xf numFmtId="165" fontId="9" fillId="2" borderId="3" xfId="2" applyNumberFormat="1" applyFont="1" applyFill="1" applyBorder="1" applyAlignment="1">
      <alignment vertical="center"/>
    </xf>
    <xf numFmtId="1" fontId="11" fillId="2" borderId="3" xfId="0" applyNumberFormat="1" applyFont="1" applyFill="1" applyBorder="1" applyAlignment="1">
      <alignment vertical="center"/>
    </xf>
    <xf numFmtId="0" fontId="9" fillId="2" borderId="3" xfId="2" applyFont="1" applyFill="1" applyBorder="1" applyAlignment="1">
      <alignment horizontal="right" vertical="center"/>
    </xf>
    <xf numFmtId="0" fontId="10" fillId="2" borderId="1" xfId="0" applyFont="1" applyFill="1" applyBorder="1" applyAlignment="1">
      <alignment vertical="center" wrapText="1"/>
    </xf>
    <xf numFmtId="0" fontId="9" fillId="2" borderId="1" xfId="2" applyFont="1" applyFill="1" applyBorder="1" applyAlignment="1">
      <alignment horizontal="center" vertical="center"/>
    </xf>
    <xf numFmtId="0" fontId="12" fillId="2" borderId="1" xfId="0" applyFont="1" applyFill="1" applyBorder="1" applyAlignment="1">
      <alignment horizontal="justify" vertical="center"/>
    </xf>
    <xf numFmtId="167" fontId="13" fillId="2" borderId="1" xfId="1" applyNumberFormat="1" applyFont="1" applyFill="1" applyBorder="1" applyAlignment="1">
      <alignment vertical="center"/>
    </xf>
    <xf numFmtId="165" fontId="9" fillId="2" borderId="1" xfId="2" applyNumberFormat="1" applyFont="1" applyFill="1" applyBorder="1" applyAlignment="1">
      <alignment vertical="center"/>
    </xf>
    <xf numFmtId="1" fontId="11" fillId="2" borderId="1" xfId="0" applyNumberFormat="1" applyFont="1" applyFill="1" applyBorder="1" applyAlignment="1">
      <alignment vertical="center"/>
    </xf>
    <xf numFmtId="0" fontId="9" fillId="2" borderId="1" xfId="2" applyFont="1" applyFill="1" applyBorder="1" applyAlignment="1">
      <alignment horizontal="right" vertical="center"/>
    </xf>
    <xf numFmtId="1" fontId="11" fillId="2" borderId="5" xfId="0" applyNumberFormat="1" applyFont="1" applyFill="1" applyBorder="1" applyAlignment="1">
      <alignment vertical="center"/>
    </xf>
    <xf numFmtId="0" fontId="0" fillId="0" borderId="3" xfId="0" applyBorder="1"/>
    <xf numFmtId="0" fontId="3" fillId="2" borderId="3" xfId="2" applyFill="1" applyBorder="1" applyAlignment="1">
      <alignment horizontal="center" vertical="center"/>
    </xf>
    <xf numFmtId="14" fontId="0" fillId="0" borderId="2" xfId="0" applyNumberFormat="1" applyBorder="1"/>
    <xf numFmtId="166" fontId="3" fillId="2" borderId="2" xfId="1" applyNumberFormat="1" applyFont="1" applyFill="1" applyBorder="1" applyAlignment="1">
      <alignment horizontal="center" vertical="center"/>
    </xf>
    <xf numFmtId="0" fontId="9" fillId="2" borderId="3" xfId="2" applyFont="1" applyFill="1" applyBorder="1" applyAlignment="1">
      <alignment horizontal="center" vertical="center"/>
    </xf>
    <xf numFmtId="0" fontId="9" fillId="2" borderId="1" xfId="2" applyFont="1" applyFill="1" applyBorder="1" applyAlignment="1">
      <alignment horizontal="center" vertical="center"/>
    </xf>
    <xf numFmtId="49" fontId="9" fillId="3" borderId="4" xfId="2" applyNumberFormat="1" applyFont="1" applyFill="1" applyBorder="1" applyAlignment="1">
      <alignment horizontal="center" vertical="center"/>
    </xf>
    <xf numFmtId="49" fontId="9" fillId="3" borderId="3" xfId="2" applyNumberFormat="1" applyFont="1" applyFill="1" applyBorder="1" applyAlignment="1">
      <alignment horizontal="center" vertical="center"/>
    </xf>
    <xf numFmtId="0" fontId="9" fillId="2" borderId="3" xfId="0" applyFont="1" applyFill="1" applyBorder="1" applyAlignment="1">
      <alignment horizontal="center" vertical="center" wrapText="1"/>
    </xf>
    <xf numFmtId="0" fontId="9" fillId="2" borderId="1" xfId="0" applyFont="1" applyFill="1" applyBorder="1" applyAlignment="1">
      <alignment horizontal="center" vertical="center" wrapText="1"/>
    </xf>
    <xf numFmtId="166" fontId="11" fillId="2" borderId="3" xfId="1" applyNumberFormat="1" applyFont="1" applyFill="1" applyBorder="1" applyAlignment="1">
      <alignment horizontal="center" vertical="center"/>
    </xf>
    <xf numFmtId="166" fontId="11" fillId="2" borderId="1" xfId="1" applyNumberFormat="1" applyFont="1" applyFill="1" applyBorder="1" applyAlignment="1">
      <alignment horizontal="center" vertical="center"/>
    </xf>
    <xf numFmtId="167" fontId="0" fillId="0" borderId="0" xfId="0" applyNumberFormat="1"/>
  </cellXfs>
  <cellStyles count="3">
    <cellStyle name="Millares"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tabSelected="1" topLeftCell="A48" zoomScale="70" zoomScaleNormal="70" workbookViewId="0">
      <selection activeCell="P52" sqref="P52"/>
    </sheetView>
  </sheetViews>
  <sheetFormatPr baseColWidth="10" defaultRowHeight="15" x14ac:dyDescent="0.25"/>
  <cols>
    <col min="2" max="2" width="22.28515625" customWidth="1"/>
    <col min="3" max="3" width="20.5703125" customWidth="1"/>
    <col min="4" max="4" width="29.7109375" customWidth="1"/>
    <col min="6" max="6" width="61.85546875" customWidth="1"/>
    <col min="7" max="7" width="27.28515625" customWidth="1"/>
    <col min="8" max="8" width="30.42578125" customWidth="1"/>
    <col min="9" max="9" width="15.85546875" customWidth="1"/>
    <col min="12" max="12" width="18" customWidth="1"/>
    <col min="14" max="14" width="17.5703125" customWidth="1"/>
    <col min="15" max="15" width="23.7109375" customWidth="1"/>
    <col min="16" max="16" width="21.7109375" customWidth="1"/>
    <col min="17" max="17" width="22.5703125" customWidth="1"/>
  </cols>
  <sheetData>
    <row r="1" spans="1:17" ht="51" x14ac:dyDescent="0.25">
      <c r="A1" s="1" t="s">
        <v>0</v>
      </c>
      <c r="B1" s="2" t="s">
        <v>1</v>
      </c>
      <c r="C1" s="2" t="s">
        <v>2</v>
      </c>
      <c r="D1" s="2" t="s">
        <v>3</v>
      </c>
      <c r="E1" s="3" t="s">
        <v>4</v>
      </c>
      <c r="F1" s="4" t="s">
        <v>5</v>
      </c>
      <c r="G1" s="2" t="s">
        <v>6</v>
      </c>
      <c r="H1" s="2" t="s">
        <v>7</v>
      </c>
      <c r="I1" s="5" t="s">
        <v>8</v>
      </c>
      <c r="J1" s="6" t="s">
        <v>9</v>
      </c>
      <c r="K1" s="2" t="s">
        <v>10</v>
      </c>
      <c r="L1" s="2" t="s">
        <v>11</v>
      </c>
      <c r="M1" s="2" t="s">
        <v>12</v>
      </c>
      <c r="N1" s="5" t="s">
        <v>13</v>
      </c>
      <c r="O1" s="2" t="s">
        <v>14</v>
      </c>
      <c r="P1" s="1" t="s">
        <v>15</v>
      </c>
      <c r="Q1" s="2" t="s">
        <v>16</v>
      </c>
    </row>
    <row r="2" spans="1:17" ht="182.25" customHeight="1" x14ac:dyDescent="0.25">
      <c r="A2" s="7">
        <v>44502</v>
      </c>
      <c r="B2" s="8" t="s">
        <v>20</v>
      </c>
      <c r="C2" s="9" t="s">
        <v>17</v>
      </c>
      <c r="D2" s="10" t="s">
        <v>21</v>
      </c>
      <c r="E2" s="11" t="s">
        <v>22</v>
      </c>
      <c r="F2" s="12" t="s">
        <v>23</v>
      </c>
      <c r="G2" s="13">
        <v>1119817211</v>
      </c>
      <c r="H2" s="14" t="s">
        <v>24</v>
      </c>
      <c r="I2" s="15">
        <v>2100000</v>
      </c>
      <c r="J2" s="16">
        <v>0</v>
      </c>
      <c r="K2" s="16">
        <v>0</v>
      </c>
      <c r="L2" s="16">
        <v>0</v>
      </c>
      <c r="M2" s="16">
        <v>0</v>
      </c>
      <c r="N2" s="17">
        <f t="shared" ref="N2" si="0">+I2-J2-K2-L2-M2</f>
        <v>2100000</v>
      </c>
      <c r="O2" s="18" t="s">
        <v>18</v>
      </c>
      <c r="P2" s="19" t="s">
        <v>25</v>
      </c>
      <c r="Q2" s="18" t="s">
        <v>19</v>
      </c>
    </row>
    <row r="3" spans="1:17" ht="115.5" customHeight="1" x14ac:dyDescent="0.25">
      <c r="A3" s="7">
        <v>44502</v>
      </c>
      <c r="B3" s="8" t="s">
        <v>20</v>
      </c>
      <c r="C3" s="9" t="s">
        <v>17</v>
      </c>
      <c r="D3" s="10" t="s">
        <v>21</v>
      </c>
      <c r="E3" s="11" t="s">
        <v>26</v>
      </c>
      <c r="F3" s="20" t="s">
        <v>29</v>
      </c>
      <c r="G3" s="20">
        <v>1119817426</v>
      </c>
      <c r="H3" s="14" t="s">
        <v>30</v>
      </c>
      <c r="I3" s="20">
        <v>1900000</v>
      </c>
      <c r="J3" s="16">
        <v>0</v>
      </c>
      <c r="K3" s="16">
        <v>0</v>
      </c>
      <c r="L3" s="16">
        <v>0</v>
      </c>
      <c r="M3" s="16">
        <v>0</v>
      </c>
      <c r="N3" s="20">
        <v>1900000</v>
      </c>
      <c r="O3" s="18" t="s">
        <v>18</v>
      </c>
      <c r="P3" s="19" t="s">
        <v>25</v>
      </c>
      <c r="Q3" s="18" t="s">
        <v>19</v>
      </c>
    </row>
    <row r="4" spans="1:17" ht="207" customHeight="1" x14ac:dyDescent="0.25">
      <c r="A4" s="7">
        <v>44502</v>
      </c>
      <c r="B4" s="8" t="s">
        <v>32</v>
      </c>
      <c r="C4" s="9" t="s">
        <v>17</v>
      </c>
      <c r="D4" s="10" t="s">
        <v>33</v>
      </c>
      <c r="E4" s="11" t="s">
        <v>27</v>
      </c>
      <c r="F4" s="20" t="s">
        <v>31</v>
      </c>
      <c r="G4" s="20">
        <v>36457590</v>
      </c>
      <c r="H4" s="14" t="s">
        <v>34</v>
      </c>
      <c r="I4" s="20">
        <v>1100000</v>
      </c>
      <c r="J4" s="16">
        <v>0</v>
      </c>
      <c r="K4" s="16">
        <v>0</v>
      </c>
      <c r="L4" s="16">
        <v>0</v>
      </c>
      <c r="M4" s="16">
        <v>0</v>
      </c>
      <c r="N4" s="20">
        <v>1100000</v>
      </c>
      <c r="O4" s="18" t="s">
        <v>18</v>
      </c>
      <c r="P4" s="19" t="s">
        <v>25</v>
      </c>
      <c r="Q4" s="18" t="s">
        <v>19</v>
      </c>
    </row>
    <row r="5" spans="1:17" ht="129" customHeight="1" x14ac:dyDescent="0.25">
      <c r="A5" s="7">
        <v>44502</v>
      </c>
      <c r="B5" s="8" t="s">
        <v>32</v>
      </c>
      <c r="C5" s="9" t="s">
        <v>17</v>
      </c>
      <c r="D5" s="10" t="s">
        <v>33</v>
      </c>
      <c r="E5" s="11" t="s">
        <v>28</v>
      </c>
      <c r="F5" s="20" t="s">
        <v>35</v>
      </c>
      <c r="G5" s="20">
        <v>1067812542</v>
      </c>
      <c r="H5" s="14" t="s">
        <v>36</v>
      </c>
      <c r="I5" s="20">
        <v>1100000</v>
      </c>
      <c r="J5" s="16">
        <v>0</v>
      </c>
      <c r="K5" s="16">
        <v>0</v>
      </c>
      <c r="L5" s="16">
        <v>0</v>
      </c>
      <c r="M5" s="16">
        <v>0</v>
      </c>
      <c r="N5" s="20">
        <v>1100000</v>
      </c>
      <c r="O5" s="18" t="s">
        <v>18</v>
      </c>
      <c r="P5" s="19" t="s">
        <v>25</v>
      </c>
      <c r="Q5" s="18" t="s">
        <v>19</v>
      </c>
    </row>
    <row r="6" spans="1:17" ht="180" x14ac:dyDescent="0.25">
      <c r="A6" s="7">
        <v>44502</v>
      </c>
      <c r="B6" s="8" t="s">
        <v>20</v>
      </c>
      <c r="C6" s="9" t="s">
        <v>17</v>
      </c>
      <c r="D6" s="10" t="s">
        <v>21</v>
      </c>
      <c r="E6" s="11" t="s">
        <v>38</v>
      </c>
      <c r="F6" s="20" t="s">
        <v>37</v>
      </c>
      <c r="G6" s="20">
        <v>40798730</v>
      </c>
      <c r="H6" s="14" t="s">
        <v>39</v>
      </c>
      <c r="I6" s="20">
        <v>1900000</v>
      </c>
      <c r="J6" s="16">
        <v>0</v>
      </c>
      <c r="K6" s="16">
        <v>0</v>
      </c>
      <c r="L6" s="16">
        <v>0</v>
      </c>
      <c r="M6" s="16">
        <v>0</v>
      </c>
      <c r="N6" s="20">
        <v>1900000</v>
      </c>
      <c r="O6" s="18" t="s">
        <v>18</v>
      </c>
      <c r="P6" s="19" t="s">
        <v>25</v>
      </c>
      <c r="Q6" s="18" t="s">
        <v>19</v>
      </c>
    </row>
    <row r="7" spans="1:17" ht="165.75" customHeight="1" x14ac:dyDescent="0.25">
      <c r="A7" s="21">
        <v>44502</v>
      </c>
      <c r="B7" s="8" t="s">
        <v>32</v>
      </c>
      <c r="C7" s="9" t="s">
        <v>17</v>
      </c>
      <c r="D7" s="10" t="s">
        <v>33</v>
      </c>
      <c r="E7" s="11" t="s">
        <v>42</v>
      </c>
      <c r="F7" s="20" t="s">
        <v>40</v>
      </c>
      <c r="G7" s="20">
        <v>1121336124</v>
      </c>
      <c r="H7" s="14" t="s">
        <v>41</v>
      </c>
      <c r="I7" s="20">
        <v>1100000</v>
      </c>
      <c r="J7" s="16">
        <v>0</v>
      </c>
      <c r="K7" s="16">
        <v>0</v>
      </c>
      <c r="L7" s="16">
        <v>0</v>
      </c>
      <c r="M7" s="16">
        <v>0</v>
      </c>
      <c r="N7" s="20">
        <v>1100000</v>
      </c>
      <c r="O7" s="18" t="s">
        <v>18</v>
      </c>
      <c r="P7" s="19" t="s">
        <v>25</v>
      </c>
      <c r="Q7" s="18" t="s">
        <v>19</v>
      </c>
    </row>
    <row r="8" spans="1:17" ht="210" x14ac:dyDescent="0.25">
      <c r="A8" s="21">
        <v>44503</v>
      </c>
      <c r="B8" s="8" t="s">
        <v>20</v>
      </c>
      <c r="C8" s="9" t="s">
        <v>17</v>
      </c>
      <c r="D8" s="10" t="s">
        <v>21</v>
      </c>
      <c r="E8" s="11" t="s">
        <v>45</v>
      </c>
      <c r="F8" s="20" t="s">
        <v>43</v>
      </c>
      <c r="G8" s="20">
        <v>60265641</v>
      </c>
      <c r="H8" s="14" t="s">
        <v>44</v>
      </c>
      <c r="I8" s="20">
        <v>1900000</v>
      </c>
      <c r="J8" s="16">
        <v>0</v>
      </c>
      <c r="K8" s="16">
        <v>0</v>
      </c>
      <c r="L8" s="16">
        <v>0</v>
      </c>
      <c r="M8" s="16">
        <v>0</v>
      </c>
      <c r="N8" s="20">
        <v>1900000</v>
      </c>
      <c r="O8" s="18" t="s">
        <v>18</v>
      </c>
      <c r="P8" s="19" t="s">
        <v>25</v>
      </c>
      <c r="Q8" s="18" t="s">
        <v>19</v>
      </c>
    </row>
    <row r="9" spans="1:17" ht="195" x14ac:dyDescent="0.25">
      <c r="A9" s="21">
        <v>44503</v>
      </c>
      <c r="B9" s="8" t="s">
        <v>20</v>
      </c>
      <c r="C9" s="9" t="s">
        <v>17</v>
      </c>
      <c r="D9" s="10" t="s">
        <v>21</v>
      </c>
      <c r="E9" s="11" t="s">
        <v>48</v>
      </c>
      <c r="F9" s="20" t="s">
        <v>46</v>
      </c>
      <c r="G9" s="20">
        <v>1091675669</v>
      </c>
      <c r="H9" s="14" t="s">
        <v>47</v>
      </c>
      <c r="I9" s="20">
        <v>1900000</v>
      </c>
      <c r="J9" s="16">
        <v>0</v>
      </c>
      <c r="K9" s="16">
        <v>0</v>
      </c>
      <c r="L9" s="16">
        <v>0</v>
      </c>
      <c r="M9" s="16">
        <v>0</v>
      </c>
      <c r="N9" s="20">
        <v>1900000</v>
      </c>
      <c r="O9" s="18" t="s">
        <v>18</v>
      </c>
      <c r="P9" s="19" t="s">
        <v>25</v>
      </c>
      <c r="Q9" s="18" t="s">
        <v>19</v>
      </c>
    </row>
    <row r="10" spans="1:17" ht="210" x14ac:dyDescent="0.25">
      <c r="A10" s="21">
        <v>44503</v>
      </c>
      <c r="B10" s="8" t="s">
        <v>20</v>
      </c>
      <c r="C10" s="9" t="s">
        <v>17</v>
      </c>
      <c r="D10" s="10" t="s">
        <v>21</v>
      </c>
      <c r="E10" s="11" t="s">
        <v>51</v>
      </c>
      <c r="F10" s="20" t="s">
        <v>49</v>
      </c>
      <c r="G10" s="20">
        <v>40801753</v>
      </c>
      <c r="H10" s="14" t="s">
        <v>50</v>
      </c>
      <c r="I10" s="20">
        <v>1900000</v>
      </c>
      <c r="J10" s="16">
        <v>0</v>
      </c>
      <c r="K10" s="16">
        <v>0</v>
      </c>
      <c r="L10" s="16">
        <v>0</v>
      </c>
      <c r="M10" s="16">
        <v>0</v>
      </c>
      <c r="N10" s="20">
        <v>1900000</v>
      </c>
      <c r="O10" s="18" t="s">
        <v>18</v>
      </c>
      <c r="P10" s="19" t="s">
        <v>25</v>
      </c>
      <c r="Q10" s="18" t="s">
        <v>19</v>
      </c>
    </row>
    <row r="11" spans="1:17" ht="195" x14ac:dyDescent="0.25">
      <c r="A11" s="21">
        <v>44503</v>
      </c>
      <c r="B11" s="8" t="s">
        <v>20</v>
      </c>
      <c r="C11" s="9" t="s">
        <v>17</v>
      </c>
      <c r="D11" s="10" t="s">
        <v>21</v>
      </c>
      <c r="E11" s="11" t="s">
        <v>175</v>
      </c>
      <c r="F11" s="20" t="s">
        <v>176</v>
      </c>
      <c r="G11" s="20">
        <v>1065203739</v>
      </c>
      <c r="H11" s="14" t="s">
        <v>177</v>
      </c>
      <c r="I11" s="20">
        <v>1900000</v>
      </c>
      <c r="J11" s="16">
        <v>0</v>
      </c>
      <c r="K11" s="16">
        <v>0</v>
      </c>
      <c r="L11" s="16">
        <v>0</v>
      </c>
      <c r="M11" s="16">
        <v>0</v>
      </c>
      <c r="N11" s="20">
        <v>1900000</v>
      </c>
      <c r="O11" s="18" t="s">
        <v>18</v>
      </c>
      <c r="P11" s="19" t="s">
        <v>25</v>
      </c>
      <c r="Q11" s="18" t="s">
        <v>19</v>
      </c>
    </row>
    <row r="12" spans="1:17" ht="135" x14ac:dyDescent="0.25">
      <c r="A12" s="21">
        <v>44503</v>
      </c>
      <c r="B12" s="22" t="s">
        <v>32</v>
      </c>
      <c r="C12" s="23" t="s">
        <v>17</v>
      </c>
      <c r="D12" s="24" t="s">
        <v>53</v>
      </c>
      <c r="E12" s="11" t="s">
        <v>57</v>
      </c>
      <c r="F12" s="25" t="s">
        <v>52</v>
      </c>
      <c r="G12" s="26">
        <v>27018948</v>
      </c>
      <c r="H12" s="27" t="s">
        <v>60</v>
      </c>
      <c r="I12" s="28">
        <v>1778583</v>
      </c>
      <c r="J12" s="16">
        <v>0</v>
      </c>
      <c r="K12" s="16">
        <v>0</v>
      </c>
      <c r="L12" s="16">
        <v>0</v>
      </c>
      <c r="M12" s="16">
        <v>0</v>
      </c>
      <c r="N12" s="30">
        <f>I12</f>
        <v>1778583</v>
      </c>
      <c r="O12" s="18" t="s">
        <v>18</v>
      </c>
      <c r="P12" s="20">
        <v>72422635646</v>
      </c>
      <c r="Q12" s="18" t="s">
        <v>19</v>
      </c>
    </row>
    <row r="13" spans="1:17" ht="135" x14ac:dyDescent="0.25">
      <c r="A13" s="21">
        <v>44503</v>
      </c>
      <c r="B13" s="22" t="s">
        <v>32</v>
      </c>
      <c r="C13" s="23" t="s">
        <v>17</v>
      </c>
      <c r="D13" s="24" t="s">
        <v>53</v>
      </c>
      <c r="E13" s="11" t="s">
        <v>58</v>
      </c>
      <c r="F13" s="20" t="s">
        <v>54</v>
      </c>
      <c r="G13" s="20">
        <v>27014613</v>
      </c>
      <c r="H13" s="14" t="s">
        <v>60</v>
      </c>
      <c r="I13" s="20">
        <v>1442767</v>
      </c>
      <c r="J13" s="16">
        <v>0</v>
      </c>
      <c r="K13" s="16">
        <v>0</v>
      </c>
      <c r="L13" s="16">
        <v>0</v>
      </c>
      <c r="M13" s="16">
        <v>0</v>
      </c>
      <c r="N13" s="20">
        <f>I13</f>
        <v>1442767</v>
      </c>
      <c r="O13" s="18" t="s">
        <v>18</v>
      </c>
      <c r="P13" s="20">
        <v>72422635646</v>
      </c>
      <c r="Q13" s="18" t="s">
        <v>19</v>
      </c>
    </row>
    <row r="14" spans="1:17" ht="135" x14ac:dyDescent="0.25">
      <c r="A14" s="21">
        <v>44503</v>
      </c>
      <c r="B14" s="29" t="s">
        <v>55</v>
      </c>
      <c r="C14" s="23" t="s">
        <v>17</v>
      </c>
      <c r="D14" s="24" t="s">
        <v>53</v>
      </c>
      <c r="E14" s="11" t="s">
        <v>59</v>
      </c>
      <c r="F14" s="29" t="s">
        <v>56</v>
      </c>
      <c r="G14" s="29">
        <v>77173953</v>
      </c>
      <c r="H14" s="27" t="s">
        <v>60</v>
      </c>
      <c r="I14" s="20">
        <v>3341697</v>
      </c>
      <c r="J14" s="16">
        <v>0</v>
      </c>
      <c r="K14" s="16">
        <v>0</v>
      </c>
      <c r="L14" s="16">
        <v>0</v>
      </c>
      <c r="M14" s="16">
        <v>0</v>
      </c>
      <c r="N14" s="20">
        <f>I14</f>
        <v>3341697</v>
      </c>
      <c r="O14" s="18" t="s">
        <v>18</v>
      </c>
      <c r="P14" s="20">
        <v>72422635646</v>
      </c>
      <c r="Q14" s="18" t="s">
        <v>19</v>
      </c>
    </row>
    <row r="15" spans="1:17" ht="75" x14ac:dyDescent="0.25">
      <c r="A15" s="21">
        <v>44503</v>
      </c>
      <c r="B15" s="29" t="s">
        <v>198</v>
      </c>
      <c r="C15" s="23" t="s">
        <v>17</v>
      </c>
      <c r="D15" s="24" t="s">
        <v>199</v>
      </c>
      <c r="E15" s="11" t="s">
        <v>200</v>
      </c>
      <c r="F15" s="29" t="s">
        <v>197</v>
      </c>
      <c r="G15" s="29" t="s">
        <v>201</v>
      </c>
      <c r="H15" s="27" t="s">
        <v>202</v>
      </c>
      <c r="I15" s="20">
        <v>124950</v>
      </c>
      <c r="J15" s="16">
        <v>0</v>
      </c>
      <c r="K15" s="16">
        <v>0</v>
      </c>
      <c r="L15" s="16">
        <v>0</v>
      </c>
      <c r="M15" s="16">
        <v>0</v>
      </c>
      <c r="N15" s="20">
        <f>I15</f>
        <v>124950</v>
      </c>
      <c r="O15" s="18" t="s">
        <v>18</v>
      </c>
      <c r="P15" s="20">
        <v>72400000259</v>
      </c>
      <c r="Q15" s="18" t="s">
        <v>153</v>
      </c>
    </row>
    <row r="16" spans="1:17" ht="180" x14ac:dyDescent="0.25">
      <c r="A16" s="21">
        <v>44504</v>
      </c>
      <c r="B16" s="20" t="s">
        <v>20</v>
      </c>
      <c r="C16" s="20" t="s">
        <v>17</v>
      </c>
      <c r="D16" s="14" t="s">
        <v>63</v>
      </c>
      <c r="E16" s="11" t="s">
        <v>66</v>
      </c>
      <c r="F16" s="20" t="s">
        <v>61</v>
      </c>
      <c r="G16" s="20">
        <v>77169129</v>
      </c>
      <c r="H16" s="14" t="s">
        <v>62</v>
      </c>
      <c r="I16" s="20">
        <v>2035000</v>
      </c>
      <c r="J16" s="16">
        <v>25600</v>
      </c>
      <c r="K16" s="16">
        <v>0</v>
      </c>
      <c r="L16" s="16">
        <v>0</v>
      </c>
      <c r="M16" s="16">
        <v>0</v>
      </c>
      <c r="N16" s="31">
        <f>I16-J16</f>
        <v>2009400</v>
      </c>
      <c r="O16" s="18" t="s">
        <v>18</v>
      </c>
      <c r="P16" s="20">
        <v>72422635646</v>
      </c>
      <c r="Q16" s="18" t="s">
        <v>19</v>
      </c>
    </row>
    <row r="17" spans="1:17" ht="210" x14ac:dyDescent="0.25">
      <c r="A17" s="21">
        <v>44504</v>
      </c>
      <c r="B17" s="20" t="s">
        <v>32</v>
      </c>
      <c r="C17" s="20" t="s">
        <v>17</v>
      </c>
      <c r="D17" s="14" t="s">
        <v>64</v>
      </c>
      <c r="E17" s="11" t="s">
        <v>67</v>
      </c>
      <c r="F17" s="20" t="s">
        <v>65</v>
      </c>
      <c r="G17" s="20">
        <v>84101530</v>
      </c>
      <c r="H17" s="14" t="s">
        <v>68</v>
      </c>
      <c r="I17" s="20">
        <v>1000000</v>
      </c>
      <c r="J17" s="20">
        <v>0</v>
      </c>
      <c r="K17" s="16">
        <v>0</v>
      </c>
      <c r="L17" s="16">
        <v>0</v>
      </c>
      <c r="M17" s="16">
        <v>0</v>
      </c>
      <c r="N17" s="20">
        <v>1000000</v>
      </c>
      <c r="O17" s="18" t="s">
        <v>18</v>
      </c>
      <c r="P17" s="20">
        <v>72422635646</v>
      </c>
      <c r="Q17" s="18" t="s">
        <v>19</v>
      </c>
    </row>
    <row r="18" spans="1:17" ht="180" x14ac:dyDescent="0.25">
      <c r="A18" s="21">
        <v>44504</v>
      </c>
      <c r="B18" s="20" t="s">
        <v>32</v>
      </c>
      <c r="C18" s="20" t="s">
        <v>17</v>
      </c>
      <c r="D18" s="14" t="s">
        <v>64</v>
      </c>
      <c r="E18" s="11" t="s">
        <v>70</v>
      </c>
      <c r="F18" s="20" t="s">
        <v>69</v>
      </c>
      <c r="G18" s="20">
        <v>40801546</v>
      </c>
      <c r="H18" s="14" t="s">
        <v>71</v>
      </c>
      <c r="I18" s="20">
        <v>1000000</v>
      </c>
      <c r="J18" s="16">
        <v>25600</v>
      </c>
      <c r="K18" s="16">
        <v>0</v>
      </c>
      <c r="L18" s="16">
        <v>0</v>
      </c>
      <c r="M18" s="16">
        <v>0</v>
      </c>
      <c r="N18" s="31">
        <f>I18-J18</f>
        <v>974400</v>
      </c>
      <c r="O18" s="18" t="s">
        <v>18</v>
      </c>
      <c r="P18" s="20">
        <v>72422635646</v>
      </c>
      <c r="Q18" s="18" t="s">
        <v>19</v>
      </c>
    </row>
    <row r="19" spans="1:17" ht="150" x14ac:dyDescent="0.25">
      <c r="A19" s="21">
        <v>44504</v>
      </c>
      <c r="B19" s="20" t="s">
        <v>55</v>
      </c>
      <c r="C19" s="20" t="s">
        <v>17</v>
      </c>
      <c r="D19" s="14" t="s">
        <v>63</v>
      </c>
      <c r="E19" s="11" t="s">
        <v>73</v>
      </c>
      <c r="F19" s="20" t="s">
        <v>72</v>
      </c>
      <c r="G19" s="20">
        <v>1119816485</v>
      </c>
      <c r="H19" s="14" t="s">
        <v>74</v>
      </c>
      <c r="I19" s="20">
        <v>1800000</v>
      </c>
      <c r="J19" s="16">
        <v>25600</v>
      </c>
      <c r="K19" s="16">
        <v>0</v>
      </c>
      <c r="L19" s="16">
        <v>0</v>
      </c>
      <c r="M19" s="16">
        <v>0</v>
      </c>
      <c r="N19" s="31">
        <f>I19-J19</f>
        <v>1774400</v>
      </c>
      <c r="O19" s="18" t="s">
        <v>18</v>
      </c>
      <c r="P19" s="20">
        <v>72422635646</v>
      </c>
      <c r="Q19" s="18" t="s">
        <v>19</v>
      </c>
    </row>
    <row r="20" spans="1:17" ht="165" x14ac:dyDescent="0.25">
      <c r="A20" s="21">
        <v>44504</v>
      </c>
      <c r="B20" s="20" t="s">
        <v>55</v>
      </c>
      <c r="C20" s="20" t="s">
        <v>17</v>
      </c>
      <c r="D20" s="14" t="s">
        <v>63</v>
      </c>
      <c r="E20" s="11" t="s">
        <v>76</v>
      </c>
      <c r="F20" s="20" t="s">
        <v>75</v>
      </c>
      <c r="G20" s="20">
        <v>40800072</v>
      </c>
      <c r="H20" s="14" t="s">
        <v>77</v>
      </c>
      <c r="I20" s="20">
        <v>1700000</v>
      </c>
      <c r="J20" s="16">
        <v>0</v>
      </c>
      <c r="K20" s="16">
        <v>0</v>
      </c>
      <c r="L20" s="16">
        <v>0</v>
      </c>
      <c r="M20" s="16">
        <v>0</v>
      </c>
      <c r="N20" s="20">
        <v>1700000</v>
      </c>
      <c r="O20" s="18" t="s">
        <v>18</v>
      </c>
      <c r="P20" s="20">
        <v>72422635646</v>
      </c>
      <c r="Q20" s="18" t="s">
        <v>19</v>
      </c>
    </row>
    <row r="21" spans="1:17" ht="180" x14ac:dyDescent="0.25">
      <c r="A21" s="21">
        <v>44504</v>
      </c>
      <c r="B21" s="20" t="s">
        <v>78</v>
      </c>
      <c r="C21" s="20" t="s">
        <v>17</v>
      </c>
      <c r="D21" s="14" t="s">
        <v>79</v>
      </c>
      <c r="E21" s="11" t="s">
        <v>82</v>
      </c>
      <c r="F21" s="20" t="s">
        <v>80</v>
      </c>
      <c r="G21" s="20" t="s">
        <v>81</v>
      </c>
      <c r="H21" s="14" t="s">
        <v>83</v>
      </c>
      <c r="I21" s="20">
        <v>908526</v>
      </c>
      <c r="J21" s="16">
        <v>0</v>
      </c>
      <c r="K21" s="16">
        <v>0</v>
      </c>
      <c r="L21" s="16">
        <v>0</v>
      </c>
      <c r="M21" s="16">
        <v>0</v>
      </c>
      <c r="N21" s="20">
        <f>I21</f>
        <v>908526</v>
      </c>
      <c r="O21" s="18" t="s">
        <v>18</v>
      </c>
      <c r="P21" s="20">
        <v>72422635646</v>
      </c>
      <c r="Q21" s="18" t="s">
        <v>19</v>
      </c>
    </row>
    <row r="22" spans="1:17" ht="180" x14ac:dyDescent="0.25">
      <c r="A22" s="21">
        <v>44504</v>
      </c>
      <c r="B22" s="20" t="s">
        <v>20</v>
      </c>
      <c r="C22" s="20" t="s">
        <v>17</v>
      </c>
      <c r="D22" s="14" t="s">
        <v>63</v>
      </c>
      <c r="E22" s="11" t="s">
        <v>86</v>
      </c>
      <c r="F22" s="20" t="s">
        <v>84</v>
      </c>
      <c r="G22" s="20" t="s">
        <v>85</v>
      </c>
      <c r="H22" s="14" t="s">
        <v>87</v>
      </c>
      <c r="I22" s="20">
        <v>908526</v>
      </c>
      <c r="J22" s="16">
        <v>0</v>
      </c>
      <c r="K22" s="16">
        <v>0</v>
      </c>
      <c r="L22" s="16">
        <v>0</v>
      </c>
      <c r="M22" s="16">
        <v>0</v>
      </c>
      <c r="N22" s="20">
        <f>I22</f>
        <v>908526</v>
      </c>
      <c r="O22" s="18" t="s">
        <v>18</v>
      </c>
      <c r="P22" s="20">
        <v>72422635646</v>
      </c>
      <c r="Q22" s="18" t="s">
        <v>19</v>
      </c>
    </row>
    <row r="23" spans="1:17" ht="195" x14ac:dyDescent="0.25">
      <c r="A23" s="21">
        <v>44504</v>
      </c>
      <c r="B23" s="20" t="s">
        <v>32</v>
      </c>
      <c r="C23" s="20" t="s">
        <v>17</v>
      </c>
      <c r="D23" s="14" t="s">
        <v>64</v>
      </c>
      <c r="E23" s="11" t="s">
        <v>89</v>
      </c>
      <c r="F23" s="20" t="s">
        <v>88</v>
      </c>
      <c r="G23" s="20">
        <v>27017300</v>
      </c>
      <c r="H23" s="14" t="s">
        <v>90</v>
      </c>
      <c r="I23" s="20">
        <v>1000000</v>
      </c>
      <c r="J23" s="16">
        <v>0</v>
      </c>
      <c r="K23" s="16">
        <v>0</v>
      </c>
      <c r="L23" s="16">
        <v>0</v>
      </c>
      <c r="M23" s="16">
        <v>0</v>
      </c>
      <c r="N23" s="20">
        <v>1000000</v>
      </c>
      <c r="O23" s="18" t="s">
        <v>18</v>
      </c>
      <c r="P23" s="20">
        <v>72422635646</v>
      </c>
      <c r="Q23" s="18" t="s">
        <v>19</v>
      </c>
    </row>
    <row r="24" spans="1:17" ht="225" x14ac:dyDescent="0.25">
      <c r="A24" s="21">
        <v>44504</v>
      </c>
      <c r="B24" s="20" t="s">
        <v>20</v>
      </c>
      <c r="C24" s="20" t="s">
        <v>17</v>
      </c>
      <c r="D24" s="14" t="s">
        <v>63</v>
      </c>
      <c r="E24" s="11" t="s">
        <v>92</v>
      </c>
      <c r="F24" s="20" t="s">
        <v>91</v>
      </c>
      <c r="G24" s="20">
        <v>26989587</v>
      </c>
      <c r="H24" s="14" t="s">
        <v>93</v>
      </c>
      <c r="I24" s="20">
        <v>1400000</v>
      </c>
      <c r="J24" s="16">
        <v>0</v>
      </c>
      <c r="K24" s="16">
        <v>0</v>
      </c>
      <c r="L24" s="16">
        <v>0</v>
      </c>
      <c r="M24" s="16">
        <v>0</v>
      </c>
      <c r="N24" s="20">
        <v>1400000</v>
      </c>
      <c r="O24" s="18" t="s">
        <v>18</v>
      </c>
      <c r="P24" s="20">
        <v>72422635646</v>
      </c>
      <c r="Q24" s="18" t="s">
        <v>19</v>
      </c>
    </row>
    <row r="25" spans="1:17" ht="120" x14ac:dyDescent="0.25">
      <c r="A25" s="21">
        <v>44504</v>
      </c>
      <c r="B25" s="20" t="s">
        <v>32</v>
      </c>
      <c r="C25" s="20" t="s">
        <v>17</v>
      </c>
      <c r="D25" s="14" t="s">
        <v>64</v>
      </c>
      <c r="E25" s="11" t="s">
        <v>95</v>
      </c>
      <c r="F25" s="20" t="s">
        <v>94</v>
      </c>
      <c r="G25" s="20">
        <v>1119816728</v>
      </c>
      <c r="H25" s="14" t="s">
        <v>96</v>
      </c>
      <c r="I25" s="20">
        <v>1000000</v>
      </c>
      <c r="J25" s="16">
        <v>0</v>
      </c>
      <c r="K25" s="16">
        <v>0</v>
      </c>
      <c r="L25" s="16">
        <v>0</v>
      </c>
      <c r="M25" s="16">
        <v>0</v>
      </c>
      <c r="N25" s="20">
        <v>1000000</v>
      </c>
      <c r="O25" s="18" t="s">
        <v>18</v>
      </c>
      <c r="P25" s="20">
        <v>72422635646</v>
      </c>
      <c r="Q25" s="18" t="s">
        <v>19</v>
      </c>
    </row>
    <row r="26" spans="1:17" ht="165" x14ac:dyDescent="0.25">
      <c r="A26" s="21">
        <v>44504</v>
      </c>
      <c r="B26" s="20" t="s">
        <v>32</v>
      </c>
      <c r="C26" s="20" t="s">
        <v>17</v>
      </c>
      <c r="D26" s="14" t="s">
        <v>64</v>
      </c>
      <c r="E26" s="11" t="s">
        <v>98</v>
      </c>
      <c r="F26" s="20" t="s">
        <v>97</v>
      </c>
      <c r="G26" s="20">
        <v>17976717</v>
      </c>
      <c r="H26" s="14" t="s">
        <v>99</v>
      </c>
      <c r="I26" s="20">
        <v>1000000</v>
      </c>
      <c r="J26" s="16">
        <v>25600</v>
      </c>
      <c r="K26" s="16">
        <v>0</v>
      </c>
      <c r="L26" s="16">
        <v>0</v>
      </c>
      <c r="M26" s="16">
        <v>0</v>
      </c>
      <c r="N26" s="31">
        <f>I26-J26</f>
        <v>974400</v>
      </c>
      <c r="O26" s="18" t="s">
        <v>18</v>
      </c>
      <c r="P26" s="20">
        <v>72422635646</v>
      </c>
      <c r="Q26" s="18" t="s">
        <v>19</v>
      </c>
    </row>
    <row r="27" spans="1:17" ht="120" x14ac:dyDescent="0.25">
      <c r="A27" s="21">
        <v>44504</v>
      </c>
      <c r="B27" s="20" t="s">
        <v>100</v>
      </c>
      <c r="C27" s="20" t="s">
        <v>17</v>
      </c>
      <c r="D27" s="14" t="s">
        <v>64</v>
      </c>
      <c r="E27" s="11" t="s">
        <v>102</v>
      </c>
      <c r="F27" s="20" t="s">
        <v>101</v>
      </c>
      <c r="G27" s="20">
        <v>1007392240</v>
      </c>
      <c r="H27" s="14" t="s">
        <v>103</v>
      </c>
      <c r="I27" s="20">
        <v>1000000</v>
      </c>
      <c r="J27" s="20">
        <v>0</v>
      </c>
      <c r="K27" s="16">
        <v>0</v>
      </c>
      <c r="L27" s="16">
        <v>0</v>
      </c>
      <c r="M27" s="16">
        <v>0</v>
      </c>
      <c r="N27" s="20">
        <v>1000000</v>
      </c>
      <c r="O27" s="18" t="s">
        <v>18</v>
      </c>
      <c r="P27" s="20">
        <v>72422635646</v>
      </c>
      <c r="Q27" s="18" t="s">
        <v>19</v>
      </c>
    </row>
    <row r="28" spans="1:17" ht="120" x14ac:dyDescent="0.25">
      <c r="A28" s="21">
        <v>44504</v>
      </c>
      <c r="B28" s="20" t="s">
        <v>100</v>
      </c>
      <c r="C28" s="20" t="s">
        <v>17</v>
      </c>
      <c r="D28" s="14" t="s">
        <v>64</v>
      </c>
      <c r="E28" s="11" t="s">
        <v>105</v>
      </c>
      <c r="F28" s="20" t="s">
        <v>104</v>
      </c>
      <c r="G28" s="20">
        <v>56098557</v>
      </c>
      <c r="H28" s="14" t="s">
        <v>103</v>
      </c>
      <c r="I28" s="20">
        <v>1000000</v>
      </c>
      <c r="J28" s="20">
        <v>0</v>
      </c>
      <c r="K28" s="16">
        <v>0</v>
      </c>
      <c r="L28" s="16">
        <v>0</v>
      </c>
      <c r="M28" s="16">
        <v>0</v>
      </c>
      <c r="N28" s="20">
        <v>1000000</v>
      </c>
      <c r="O28" s="18" t="s">
        <v>18</v>
      </c>
      <c r="P28" s="20">
        <v>72422635646</v>
      </c>
      <c r="Q28" s="18" t="s">
        <v>19</v>
      </c>
    </row>
    <row r="29" spans="1:17" ht="210" x14ac:dyDescent="0.25">
      <c r="A29" s="21">
        <v>44504</v>
      </c>
      <c r="B29" s="20" t="s">
        <v>32</v>
      </c>
      <c r="C29" s="20" t="s">
        <v>17</v>
      </c>
      <c r="D29" s="14" t="s">
        <v>64</v>
      </c>
      <c r="E29" s="11" t="s">
        <v>107</v>
      </c>
      <c r="F29" s="20" t="s">
        <v>106</v>
      </c>
      <c r="G29" s="20">
        <v>56098557</v>
      </c>
      <c r="H29" s="14" t="s">
        <v>108</v>
      </c>
      <c r="I29" s="20">
        <v>1000000</v>
      </c>
      <c r="J29" s="20">
        <v>0</v>
      </c>
      <c r="K29" s="16">
        <v>0</v>
      </c>
      <c r="L29" s="16">
        <v>0</v>
      </c>
      <c r="M29" s="16">
        <v>0</v>
      </c>
      <c r="N29" s="20">
        <v>1000000</v>
      </c>
      <c r="O29" s="18" t="s">
        <v>18</v>
      </c>
      <c r="P29" s="20">
        <v>72422635646</v>
      </c>
      <c r="Q29" s="18" t="s">
        <v>19</v>
      </c>
    </row>
    <row r="30" spans="1:17" ht="105" x14ac:dyDescent="0.25">
      <c r="A30" s="21">
        <v>44504</v>
      </c>
      <c r="B30" s="20" t="s">
        <v>114</v>
      </c>
      <c r="C30" s="20" t="s">
        <v>17</v>
      </c>
      <c r="D30" s="20" t="s">
        <v>111</v>
      </c>
      <c r="E30" s="11" t="s">
        <v>110</v>
      </c>
      <c r="F30" s="20" t="s">
        <v>109</v>
      </c>
      <c r="G30" s="20" t="s">
        <v>112</v>
      </c>
      <c r="H30" s="14" t="s">
        <v>113</v>
      </c>
      <c r="I30" s="20">
        <v>7599500</v>
      </c>
      <c r="J30" s="20">
        <v>0</v>
      </c>
      <c r="K30" s="16">
        <v>0</v>
      </c>
      <c r="L30" s="20">
        <v>265983</v>
      </c>
      <c r="M30" s="20">
        <v>0</v>
      </c>
      <c r="N30" s="20">
        <v>7333518</v>
      </c>
      <c r="O30" s="18" t="s">
        <v>18</v>
      </c>
      <c r="P30" s="20">
        <v>72422635646</v>
      </c>
      <c r="Q30" s="18" t="s">
        <v>19</v>
      </c>
    </row>
    <row r="31" spans="1:17" ht="150" x14ac:dyDescent="0.25">
      <c r="A31" s="20" t="s">
        <v>116</v>
      </c>
      <c r="B31" s="20" t="s">
        <v>55</v>
      </c>
      <c r="C31" s="20" t="s">
        <v>17</v>
      </c>
      <c r="D31" s="14" t="s">
        <v>63</v>
      </c>
      <c r="E31" s="11" t="s">
        <v>117</v>
      </c>
      <c r="F31" s="20" t="s">
        <v>115</v>
      </c>
      <c r="G31" s="20">
        <v>1119816853</v>
      </c>
      <c r="H31" s="14" t="s">
        <v>118</v>
      </c>
      <c r="I31" s="20">
        <v>2500000</v>
      </c>
      <c r="J31" s="20">
        <v>0</v>
      </c>
      <c r="K31" s="20">
        <v>0</v>
      </c>
      <c r="L31" s="20">
        <v>0</v>
      </c>
      <c r="M31" s="20">
        <v>0</v>
      </c>
      <c r="N31" s="20">
        <v>2500000</v>
      </c>
      <c r="O31" s="18" t="s">
        <v>18</v>
      </c>
      <c r="P31" s="20">
        <v>72422635646</v>
      </c>
      <c r="Q31" s="18" t="s">
        <v>19</v>
      </c>
    </row>
    <row r="32" spans="1:17" ht="225" x14ac:dyDescent="0.25">
      <c r="A32" s="21">
        <v>44505</v>
      </c>
      <c r="B32" s="20" t="s">
        <v>32</v>
      </c>
      <c r="C32" s="20" t="s">
        <v>17</v>
      </c>
      <c r="D32" s="14" t="s">
        <v>64</v>
      </c>
      <c r="E32" s="11" t="s">
        <v>121</v>
      </c>
      <c r="F32" s="20" t="s">
        <v>119</v>
      </c>
      <c r="G32" s="20">
        <v>49782282</v>
      </c>
      <c r="H32" s="14" t="s">
        <v>120</v>
      </c>
      <c r="I32" s="20">
        <v>1000000</v>
      </c>
      <c r="J32" s="16">
        <v>0</v>
      </c>
      <c r="K32" s="16">
        <v>0</v>
      </c>
      <c r="L32" s="16">
        <v>0</v>
      </c>
      <c r="M32" s="16">
        <v>0</v>
      </c>
      <c r="N32" s="20">
        <v>1000000</v>
      </c>
      <c r="O32" s="18" t="s">
        <v>18</v>
      </c>
      <c r="P32" s="20">
        <v>72422635646</v>
      </c>
      <c r="Q32" s="18" t="s">
        <v>19</v>
      </c>
    </row>
    <row r="33" spans="1:17" ht="225" x14ac:dyDescent="0.25">
      <c r="A33" s="21">
        <v>44505</v>
      </c>
      <c r="B33" s="20" t="s">
        <v>32</v>
      </c>
      <c r="C33" s="20" t="s">
        <v>17</v>
      </c>
      <c r="D33" s="14" t="s">
        <v>64</v>
      </c>
      <c r="E33" s="11" t="s">
        <v>123</v>
      </c>
      <c r="F33" s="20" t="s">
        <v>122</v>
      </c>
      <c r="G33" s="20">
        <v>36491032</v>
      </c>
      <c r="H33" s="14" t="s">
        <v>124</v>
      </c>
      <c r="I33" s="20">
        <v>1250000</v>
      </c>
      <c r="J33" s="16">
        <v>25600</v>
      </c>
      <c r="K33" s="16">
        <v>0</v>
      </c>
      <c r="L33" s="16">
        <v>0</v>
      </c>
      <c r="M33" s="16">
        <v>0</v>
      </c>
      <c r="N33" s="31">
        <f>I33-J33</f>
        <v>1224400</v>
      </c>
      <c r="O33" s="18" t="s">
        <v>18</v>
      </c>
      <c r="P33" s="20">
        <v>72422635646</v>
      </c>
      <c r="Q33" s="18" t="s">
        <v>19</v>
      </c>
    </row>
    <row r="34" spans="1:17" ht="160.5" customHeight="1" x14ac:dyDescent="0.25">
      <c r="A34" s="21">
        <v>44505</v>
      </c>
      <c r="B34" s="20" t="s">
        <v>20</v>
      </c>
      <c r="C34" s="20" t="s">
        <v>17</v>
      </c>
      <c r="D34" s="20" t="s">
        <v>63</v>
      </c>
      <c r="E34" s="32">
        <v>21391</v>
      </c>
      <c r="F34" s="20" t="s">
        <v>125</v>
      </c>
      <c r="G34" s="20">
        <v>77028028</v>
      </c>
      <c r="H34" s="14" t="s">
        <v>126</v>
      </c>
      <c r="I34" s="20">
        <v>3500000</v>
      </c>
      <c r="J34" s="20">
        <v>0</v>
      </c>
      <c r="K34" s="16">
        <v>0</v>
      </c>
      <c r="L34" s="16">
        <v>0</v>
      </c>
      <c r="M34" s="16">
        <v>0</v>
      </c>
      <c r="N34" s="31">
        <f>I34</f>
        <v>3500000</v>
      </c>
      <c r="O34" s="18" t="s">
        <v>18</v>
      </c>
      <c r="P34" s="20">
        <v>72400000259</v>
      </c>
      <c r="Q34" s="18">
        <v>533821</v>
      </c>
    </row>
    <row r="35" spans="1:17" ht="165" customHeight="1" x14ac:dyDescent="0.25">
      <c r="A35" s="21">
        <v>44505</v>
      </c>
      <c r="B35" s="20" t="s">
        <v>20</v>
      </c>
      <c r="C35" s="20" t="s">
        <v>17</v>
      </c>
      <c r="D35" s="20" t="s">
        <v>63</v>
      </c>
      <c r="E35" s="32">
        <v>21391</v>
      </c>
      <c r="F35" s="20" t="s">
        <v>127</v>
      </c>
      <c r="G35" s="20">
        <v>56097153</v>
      </c>
      <c r="H35" s="14" t="s">
        <v>128</v>
      </c>
      <c r="I35" s="20">
        <v>3500000</v>
      </c>
      <c r="J35" s="20">
        <v>0</v>
      </c>
      <c r="K35" s="16">
        <v>0</v>
      </c>
      <c r="L35" s="16">
        <v>0</v>
      </c>
      <c r="M35" s="16">
        <v>0</v>
      </c>
      <c r="N35" s="31">
        <f>I35</f>
        <v>3500000</v>
      </c>
      <c r="O35" s="18" t="s">
        <v>18</v>
      </c>
      <c r="P35" s="20">
        <v>72422635646</v>
      </c>
      <c r="Q35" s="18" t="s">
        <v>19</v>
      </c>
    </row>
    <row r="36" spans="1:17" ht="165" x14ac:dyDescent="0.25">
      <c r="A36" s="21">
        <v>44505</v>
      </c>
      <c r="B36" s="20" t="s">
        <v>55</v>
      </c>
      <c r="C36" s="20" t="s">
        <v>17</v>
      </c>
      <c r="D36" s="20" t="s">
        <v>63</v>
      </c>
      <c r="E36" s="32">
        <v>21391</v>
      </c>
      <c r="F36" s="20" t="s">
        <v>129</v>
      </c>
      <c r="G36" s="20">
        <v>1065570610</v>
      </c>
      <c r="H36" s="14" t="s">
        <v>130</v>
      </c>
      <c r="I36" s="20">
        <v>1800000</v>
      </c>
      <c r="J36" s="20">
        <v>0</v>
      </c>
      <c r="K36" s="16">
        <v>0</v>
      </c>
      <c r="L36" s="16">
        <v>0</v>
      </c>
      <c r="M36" s="16">
        <v>0</v>
      </c>
      <c r="N36" s="31">
        <v>1800000</v>
      </c>
      <c r="O36" s="18" t="s">
        <v>18</v>
      </c>
      <c r="P36" s="20">
        <v>72422635646</v>
      </c>
      <c r="Q36" s="18" t="s">
        <v>19</v>
      </c>
    </row>
    <row r="37" spans="1:17" ht="120" x14ac:dyDescent="0.25">
      <c r="A37" s="21">
        <v>44510</v>
      </c>
      <c r="B37" s="20" t="s">
        <v>133</v>
      </c>
      <c r="C37" s="20" t="s">
        <v>17</v>
      </c>
      <c r="D37" s="20" t="s">
        <v>135</v>
      </c>
      <c r="E37" s="32">
        <v>21394</v>
      </c>
      <c r="F37" s="20" t="s">
        <v>131</v>
      </c>
      <c r="G37" s="20">
        <v>900147238</v>
      </c>
      <c r="H37" s="14" t="s">
        <v>132</v>
      </c>
      <c r="I37" s="20">
        <v>79200</v>
      </c>
      <c r="J37" s="20">
        <v>0</v>
      </c>
      <c r="K37" s="16">
        <v>0</v>
      </c>
      <c r="L37" s="16">
        <v>0</v>
      </c>
      <c r="M37" s="16">
        <v>0</v>
      </c>
      <c r="N37" s="31">
        <v>79200</v>
      </c>
      <c r="O37" s="20" t="s">
        <v>136</v>
      </c>
      <c r="P37" s="20">
        <v>300050085</v>
      </c>
      <c r="Q37" s="18" t="s">
        <v>19</v>
      </c>
    </row>
    <row r="38" spans="1:17" ht="165" x14ac:dyDescent="0.25">
      <c r="A38" s="21">
        <v>44510</v>
      </c>
      <c r="B38" s="20" t="s">
        <v>137</v>
      </c>
      <c r="C38" s="20" t="s">
        <v>17</v>
      </c>
      <c r="D38" s="20" t="s">
        <v>134</v>
      </c>
      <c r="E38" s="32">
        <v>21395</v>
      </c>
      <c r="F38" s="20" t="s">
        <v>131</v>
      </c>
      <c r="G38" s="20">
        <v>900147238</v>
      </c>
      <c r="H38" s="14" t="s">
        <v>138</v>
      </c>
      <c r="I38" s="20">
        <v>3401000</v>
      </c>
      <c r="J38" s="20">
        <v>0</v>
      </c>
      <c r="K38" s="16">
        <v>0</v>
      </c>
      <c r="L38" s="16">
        <v>0</v>
      </c>
      <c r="M38" s="16">
        <v>0</v>
      </c>
      <c r="N38" s="31">
        <f>I38</f>
        <v>3401000</v>
      </c>
      <c r="O38" s="20" t="s">
        <v>136</v>
      </c>
      <c r="P38" s="20">
        <v>300050085</v>
      </c>
      <c r="Q38" s="18" t="s">
        <v>19</v>
      </c>
    </row>
    <row r="39" spans="1:17" ht="90" x14ac:dyDescent="0.25">
      <c r="A39" s="21" t="s">
        <v>178</v>
      </c>
      <c r="B39" s="14" t="s">
        <v>179</v>
      </c>
      <c r="C39" s="20" t="s">
        <v>17</v>
      </c>
      <c r="D39" s="14" t="s">
        <v>180</v>
      </c>
      <c r="E39" s="32" t="s">
        <v>181</v>
      </c>
      <c r="F39" s="14" t="s">
        <v>182</v>
      </c>
      <c r="G39" s="20" t="s">
        <v>183</v>
      </c>
      <c r="H39" s="14" t="s">
        <v>184</v>
      </c>
      <c r="I39" s="20">
        <v>15000000</v>
      </c>
      <c r="J39" s="20">
        <v>0</v>
      </c>
      <c r="K39" s="16">
        <v>0</v>
      </c>
      <c r="L39" s="16">
        <f>I39*2.5/100</f>
        <v>375000</v>
      </c>
      <c r="M39" s="16">
        <v>0</v>
      </c>
      <c r="N39" s="31">
        <f>I39-L39</f>
        <v>14625000</v>
      </c>
      <c r="O39" s="20" t="s">
        <v>18</v>
      </c>
      <c r="P39" s="20">
        <v>72400000259</v>
      </c>
      <c r="Q39" s="18" t="s">
        <v>19</v>
      </c>
    </row>
    <row r="40" spans="1:17" ht="90" x14ac:dyDescent="0.25">
      <c r="A40" s="21">
        <v>44511</v>
      </c>
      <c r="B40" s="20" t="s">
        <v>140</v>
      </c>
      <c r="C40" s="20" t="s">
        <v>17</v>
      </c>
      <c r="D40" s="20" t="s">
        <v>141</v>
      </c>
      <c r="E40" s="32">
        <v>21396</v>
      </c>
      <c r="F40" s="20" t="s">
        <v>56</v>
      </c>
      <c r="G40" s="20">
        <v>77173953</v>
      </c>
      <c r="H40" s="14" t="s">
        <v>139</v>
      </c>
      <c r="I40" s="20">
        <v>240584</v>
      </c>
      <c r="J40" s="20">
        <v>0</v>
      </c>
      <c r="K40" s="16">
        <v>0</v>
      </c>
      <c r="L40" s="16">
        <v>0</v>
      </c>
      <c r="M40" s="16">
        <v>0</v>
      </c>
      <c r="N40" s="31">
        <f>I40</f>
        <v>240584</v>
      </c>
      <c r="O40" s="20" t="s">
        <v>18</v>
      </c>
      <c r="P40" s="20">
        <v>72400000259</v>
      </c>
      <c r="Q40" s="20" t="s">
        <v>19</v>
      </c>
    </row>
    <row r="41" spans="1:17" ht="75" x14ac:dyDescent="0.25">
      <c r="A41" s="21">
        <v>44511</v>
      </c>
      <c r="B41" s="20" t="s">
        <v>188</v>
      </c>
      <c r="C41" s="20" t="s">
        <v>17</v>
      </c>
      <c r="D41" s="14" t="s">
        <v>189</v>
      </c>
      <c r="E41" s="32" t="s">
        <v>186</v>
      </c>
      <c r="F41" s="20" t="s">
        <v>185</v>
      </c>
      <c r="G41" s="20" t="s">
        <v>187</v>
      </c>
      <c r="H41" s="14" t="s">
        <v>190</v>
      </c>
      <c r="I41" s="20">
        <v>196093</v>
      </c>
      <c r="J41" s="20">
        <v>0</v>
      </c>
      <c r="K41" s="16">
        <v>0</v>
      </c>
      <c r="L41" s="16">
        <v>0</v>
      </c>
      <c r="M41" s="16">
        <v>0</v>
      </c>
      <c r="N41" s="31">
        <v>196093</v>
      </c>
      <c r="O41" s="20" t="s">
        <v>18</v>
      </c>
      <c r="P41" s="20">
        <v>72423916967</v>
      </c>
      <c r="Q41" s="20" t="s">
        <v>19</v>
      </c>
    </row>
    <row r="42" spans="1:17" ht="75" x14ac:dyDescent="0.25">
      <c r="A42" s="21">
        <v>44511</v>
      </c>
      <c r="B42" s="20" t="s">
        <v>191</v>
      </c>
      <c r="C42" s="20" t="s">
        <v>17</v>
      </c>
      <c r="D42" s="20" t="s">
        <v>192</v>
      </c>
      <c r="E42" s="32" t="s">
        <v>193</v>
      </c>
      <c r="F42" s="20" t="s">
        <v>194</v>
      </c>
      <c r="G42" s="20" t="s">
        <v>195</v>
      </c>
      <c r="H42" s="14" t="s">
        <v>196</v>
      </c>
      <c r="I42" s="20">
        <v>1153907</v>
      </c>
      <c r="J42" s="20">
        <v>0</v>
      </c>
      <c r="K42" s="16">
        <v>0</v>
      </c>
      <c r="L42" s="16">
        <v>0</v>
      </c>
      <c r="M42" s="16">
        <v>0</v>
      </c>
      <c r="N42" s="31">
        <v>1153907</v>
      </c>
      <c r="O42" s="20" t="s">
        <v>18</v>
      </c>
      <c r="P42" s="20">
        <v>72423916967</v>
      </c>
      <c r="Q42" s="20" t="s">
        <v>19</v>
      </c>
    </row>
    <row r="43" spans="1:17" ht="120" x14ac:dyDescent="0.25">
      <c r="A43" s="21">
        <v>44513</v>
      </c>
      <c r="B43" s="20" t="s">
        <v>140</v>
      </c>
      <c r="C43" s="20" t="s">
        <v>17</v>
      </c>
      <c r="D43" s="20" t="s">
        <v>144</v>
      </c>
      <c r="E43" s="32">
        <v>21397</v>
      </c>
      <c r="F43" s="20" t="s">
        <v>142</v>
      </c>
      <c r="G43" s="33">
        <v>1121333306</v>
      </c>
      <c r="H43" s="14" t="s">
        <v>143</v>
      </c>
      <c r="I43" s="20">
        <v>3664720</v>
      </c>
      <c r="J43" s="20">
        <v>0</v>
      </c>
      <c r="K43" s="20">
        <v>0</v>
      </c>
      <c r="L43" s="20">
        <v>36647</v>
      </c>
      <c r="M43" s="20">
        <v>0</v>
      </c>
      <c r="N43" s="31">
        <f>I43-L43</f>
        <v>3628073</v>
      </c>
      <c r="O43" s="20" t="s">
        <v>18</v>
      </c>
      <c r="P43" s="20">
        <v>72400000259</v>
      </c>
      <c r="Q43" s="20">
        <v>533822</v>
      </c>
    </row>
    <row r="44" spans="1:17" ht="180" x14ac:dyDescent="0.25">
      <c r="A44" s="21">
        <v>44516</v>
      </c>
      <c r="B44" s="20" t="s">
        <v>20</v>
      </c>
      <c r="C44" s="20" t="s">
        <v>17</v>
      </c>
      <c r="D44" s="20" t="s">
        <v>21</v>
      </c>
      <c r="E44" s="32">
        <v>21398</v>
      </c>
      <c r="F44" s="20" t="s">
        <v>145</v>
      </c>
      <c r="G44" s="20">
        <v>84101413</v>
      </c>
      <c r="H44" s="14" t="s">
        <v>146</v>
      </c>
      <c r="I44" s="20">
        <v>2000000</v>
      </c>
      <c r="J44" s="20">
        <v>0</v>
      </c>
      <c r="K44" s="20">
        <v>0</v>
      </c>
      <c r="L44" s="20">
        <v>0</v>
      </c>
      <c r="M44" s="20">
        <v>0</v>
      </c>
      <c r="N44" s="20">
        <v>2000000</v>
      </c>
      <c r="O44" s="20" t="s">
        <v>18</v>
      </c>
      <c r="P44" s="20">
        <v>72422635646</v>
      </c>
      <c r="Q44" s="20" t="s">
        <v>19</v>
      </c>
    </row>
    <row r="45" spans="1:17" ht="180" x14ac:dyDescent="0.25">
      <c r="A45" s="21">
        <v>44516</v>
      </c>
      <c r="B45" s="20" t="s">
        <v>32</v>
      </c>
      <c r="C45" s="20" t="s">
        <v>17</v>
      </c>
      <c r="D45" s="14" t="s">
        <v>33</v>
      </c>
      <c r="E45" s="32">
        <v>21399</v>
      </c>
      <c r="F45" s="20" t="s">
        <v>147</v>
      </c>
      <c r="G45" s="20">
        <v>1065591345</v>
      </c>
      <c r="H45" s="14" t="s">
        <v>148</v>
      </c>
      <c r="I45" s="20">
        <v>1000000</v>
      </c>
      <c r="J45" s="20">
        <v>21300</v>
      </c>
      <c r="K45" s="20">
        <v>0</v>
      </c>
      <c r="L45" s="20">
        <v>0</v>
      </c>
      <c r="M45" s="20">
        <v>0</v>
      </c>
      <c r="N45" s="20">
        <f>I45-J45</f>
        <v>978700</v>
      </c>
      <c r="O45" s="20" t="s">
        <v>18</v>
      </c>
      <c r="P45" s="20">
        <v>72422635646</v>
      </c>
      <c r="Q45" s="20" t="s">
        <v>19</v>
      </c>
    </row>
    <row r="46" spans="1:17" ht="90" x14ac:dyDescent="0.25">
      <c r="A46" s="21">
        <v>44518</v>
      </c>
      <c r="B46" s="20" t="s">
        <v>149</v>
      </c>
      <c r="C46" s="20" t="s">
        <v>17</v>
      </c>
      <c r="D46" s="14"/>
      <c r="E46" s="32">
        <v>21400</v>
      </c>
      <c r="F46" s="20" t="s">
        <v>150</v>
      </c>
      <c r="G46" s="20" t="s">
        <v>151</v>
      </c>
      <c r="H46" s="14" t="s">
        <v>152</v>
      </c>
      <c r="I46" s="20">
        <v>200500</v>
      </c>
      <c r="J46" s="20">
        <v>0</v>
      </c>
      <c r="K46" s="20">
        <v>0</v>
      </c>
      <c r="L46" s="20">
        <v>0</v>
      </c>
      <c r="M46" s="20">
        <v>0</v>
      </c>
      <c r="N46" s="20">
        <f>I46</f>
        <v>200500</v>
      </c>
      <c r="O46" s="20" t="s">
        <v>18</v>
      </c>
      <c r="P46" s="20">
        <v>72400000259</v>
      </c>
      <c r="Q46" s="18" t="s">
        <v>153</v>
      </c>
    </row>
    <row r="47" spans="1:17" ht="180" x14ac:dyDescent="0.25">
      <c r="A47" s="21">
        <v>44518</v>
      </c>
      <c r="B47" s="20" t="s">
        <v>156</v>
      </c>
      <c r="C47" s="20" t="s">
        <v>17</v>
      </c>
      <c r="D47" s="20" t="s">
        <v>157</v>
      </c>
      <c r="E47" s="32">
        <v>21401</v>
      </c>
      <c r="F47" s="20" t="s">
        <v>154</v>
      </c>
      <c r="G47" s="20" t="s">
        <v>151</v>
      </c>
      <c r="H47" s="14" t="s">
        <v>155</v>
      </c>
      <c r="I47" s="20">
        <v>476698</v>
      </c>
      <c r="J47" s="20">
        <v>0</v>
      </c>
      <c r="K47" s="20">
        <v>0</v>
      </c>
      <c r="L47" s="20">
        <v>19068</v>
      </c>
      <c r="M47" s="20">
        <v>0</v>
      </c>
      <c r="N47" s="20">
        <f>I47-L47</f>
        <v>457630</v>
      </c>
      <c r="O47" s="20" t="s">
        <v>18</v>
      </c>
      <c r="P47" s="20">
        <v>72400000259</v>
      </c>
      <c r="Q47" s="18" t="s">
        <v>153</v>
      </c>
    </row>
    <row r="48" spans="1:17" ht="120" x14ac:dyDescent="0.25">
      <c r="A48" s="21">
        <v>44519</v>
      </c>
      <c r="B48" s="20" t="s">
        <v>133</v>
      </c>
      <c r="C48" s="20" t="s">
        <v>17</v>
      </c>
      <c r="D48" s="20" t="s">
        <v>135</v>
      </c>
      <c r="E48" s="32">
        <v>21402</v>
      </c>
      <c r="F48" s="20" t="s">
        <v>131</v>
      </c>
      <c r="G48" s="20" t="s">
        <v>158</v>
      </c>
      <c r="H48" s="14" t="s">
        <v>132</v>
      </c>
      <c r="I48" s="20">
        <v>79200</v>
      </c>
      <c r="J48" s="20">
        <v>0</v>
      </c>
      <c r="K48" s="20">
        <v>0</v>
      </c>
      <c r="L48" s="20">
        <v>0</v>
      </c>
      <c r="M48" s="20">
        <v>0</v>
      </c>
      <c r="N48" s="20">
        <f>I48</f>
        <v>79200</v>
      </c>
      <c r="O48" s="20" t="s">
        <v>18</v>
      </c>
      <c r="P48" s="20">
        <v>72400000259</v>
      </c>
      <c r="Q48" s="18" t="s">
        <v>153</v>
      </c>
    </row>
    <row r="49" spans="1:17" ht="120" x14ac:dyDescent="0.25">
      <c r="A49" s="21">
        <v>44549</v>
      </c>
      <c r="B49" s="14" t="s">
        <v>160</v>
      </c>
      <c r="C49" s="20" t="s">
        <v>17</v>
      </c>
      <c r="D49" s="14" t="s">
        <v>161</v>
      </c>
      <c r="E49" s="32">
        <v>21403</v>
      </c>
      <c r="F49" s="20" t="s">
        <v>159</v>
      </c>
      <c r="G49" s="20" t="s">
        <v>162</v>
      </c>
      <c r="H49" s="14" t="s">
        <v>163</v>
      </c>
      <c r="I49" s="20">
        <v>12258000</v>
      </c>
      <c r="J49" s="20">
        <v>0</v>
      </c>
      <c r="K49" s="20">
        <v>0</v>
      </c>
      <c r="L49" s="20">
        <f>I49*2.5/100</f>
        <v>306450</v>
      </c>
      <c r="M49" s="20">
        <v>0</v>
      </c>
      <c r="N49" s="20">
        <f>I49-L49</f>
        <v>11951550</v>
      </c>
      <c r="O49" s="20" t="s">
        <v>18</v>
      </c>
      <c r="P49" s="20">
        <v>72400000259</v>
      </c>
      <c r="Q49" s="18" t="s">
        <v>153</v>
      </c>
    </row>
    <row r="50" spans="1:17" ht="150" x14ac:dyDescent="0.25">
      <c r="A50" s="21">
        <v>44553</v>
      </c>
      <c r="B50" s="20" t="s">
        <v>165</v>
      </c>
      <c r="C50" s="20" t="s">
        <v>17</v>
      </c>
      <c r="D50" s="20" t="s">
        <v>167</v>
      </c>
      <c r="E50" s="32">
        <v>21404</v>
      </c>
      <c r="F50" s="20" t="s">
        <v>166</v>
      </c>
      <c r="G50" s="20">
        <v>17958620</v>
      </c>
      <c r="H50" s="14" t="s">
        <v>168</v>
      </c>
      <c r="I50" s="20">
        <v>2155000</v>
      </c>
      <c r="J50" s="20">
        <v>0</v>
      </c>
      <c r="K50" s="20">
        <v>0</v>
      </c>
      <c r="L50" s="20">
        <f>I50*3.5/100</f>
        <v>75425</v>
      </c>
      <c r="M50" s="20">
        <v>0</v>
      </c>
      <c r="N50" s="20">
        <f>I50-L50</f>
        <v>2079575</v>
      </c>
      <c r="O50" s="20" t="s">
        <v>18</v>
      </c>
      <c r="P50" s="20">
        <v>72400000259</v>
      </c>
      <c r="Q50" s="18" t="s">
        <v>153</v>
      </c>
    </row>
    <row r="51" spans="1:17" ht="75" x14ac:dyDescent="0.25">
      <c r="A51" s="21">
        <v>44553</v>
      </c>
      <c r="B51" s="20" t="s">
        <v>171</v>
      </c>
      <c r="C51" s="20" t="s">
        <v>17</v>
      </c>
      <c r="D51" s="20" t="s">
        <v>172</v>
      </c>
      <c r="E51" s="32">
        <v>21405</v>
      </c>
      <c r="F51" s="20" t="s">
        <v>164</v>
      </c>
      <c r="G51" s="20" t="s">
        <v>169</v>
      </c>
      <c r="H51" s="14" t="s">
        <v>170</v>
      </c>
      <c r="I51" s="20">
        <v>242000</v>
      </c>
      <c r="J51" s="20">
        <v>0</v>
      </c>
      <c r="K51" s="20">
        <v>0</v>
      </c>
      <c r="L51" s="20">
        <v>0</v>
      </c>
      <c r="M51" s="20">
        <v>0</v>
      </c>
      <c r="N51" s="20">
        <f t="shared" ref="N51:N54" si="1">I51</f>
        <v>242000</v>
      </c>
      <c r="O51" s="20" t="s">
        <v>136</v>
      </c>
      <c r="P51" s="20">
        <v>300050085</v>
      </c>
      <c r="Q51" s="18" t="s">
        <v>153</v>
      </c>
    </row>
    <row r="52" spans="1:17" ht="90" x14ac:dyDescent="0.25">
      <c r="A52" s="21">
        <v>44554</v>
      </c>
      <c r="B52" s="20" t="s">
        <v>140</v>
      </c>
      <c r="C52" s="20" t="s">
        <v>17</v>
      </c>
      <c r="D52" s="20" t="s">
        <v>141</v>
      </c>
      <c r="E52" s="32">
        <v>21406</v>
      </c>
      <c r="F52" s="20" t="s">
        <v>56</v>
      </c>
      <c r="G52" s="20">
        <v>77173953</v>
      </c>
      <c r="H52" s="14" t="s">
        <v>139</v>
      </c>
      <c r="I52" s="20">
        <v>240584</v>
      </c>
      <c r="J52" s="20">
        <v>0</v>
      </c>
      <c r="K52" s="20">
        <v>0</v>
      </c>
      <c r="L52" s="20">
        <v>0</v>
      </c>
      <c r="M52" s="20">
        <v>0</v>
      </c>
      <c r="N52" s="20">
        <f t="shared" si="1"/>
        <v>240584</v>
      </c>
      <c r="O52" s="20" t="s">
        <v>18</v>
      </c>
      <c r="P52" s="20">
        <v>72400000259</v>
      </c>
      <c r="Q52" s="18" t="s">
        <v>153</v>
      </c>
    </row>
    <row r="53" spans="1:17" ht="120" x14ac:dyDescent="0.25">
      <c r="A53" s="21">
        <v>44530</v>
      </c>
      <c r="B53" s="20" t="s">
        <v>32</v>
      </c>
      <c r="C53" s="20" t="s">
        <v>17</v>
      </c>
      <c r="D53" s="20" t="s">
        <v>173</v>
      </c>
      <c r="E53" s="32">
        <v>21407</v>
      </c>
      <c r="F53" s="20" t="s">
        <v>52</v>
      </c>
      <c r="G53" s="20">
        <v>27018948</v>
      </c>
      <c r="H53" s="14" t="s">
        <v>174</v>
      </c>
      <c r="I53" s="20">
        <v>1778583</v>
      </c>
      <c r="J53" s="20">
        <v>0</v>
      </c>
      <c r="K53" s="20">
        <v>0</v>
      </c>
      <c r="L53" s="20">
        <v>0</v>
      </c>
      <c r="M53" s="20">
        <v>0</v>
      </c>
      <c r="N53" s="20">
        <f t="shared" si="1"/>
        <v>1778583</v>
      </c>
      <c r="O53" s="20" t="s">
        <v>18</v>
      </c>
      <c r="P53" s="20">
        <v>72422635646</v>
      </c>
      <c r="Q53" s="18" t="s">
        <v>153</v>
      </c>
    </row>
    <row r="54" spans="1:17" ht="120" x14ac:dyDescent="0.25">
      <c r="A54" s="21">
        <v>44530</v>
      </c>
      <c r="B54" s="20" t="s">
        <v>32</v>
      </c>
      <c r="C54" s="20" t="s">
        <v>17</v>
      </c>
      <c r="D54" s="20" t="s">
        <v>173</v>
      </c>
      <c r="E54" s="32">
        <v>21408</v>
      </c>
      <c r="F54" s="20" t="s">
        <v>54</v>
      </c>
      <c r="G54" s="20">
        <v>27014613</v>
      </c>
      <c r="H54" s="14" t="s">
        <v>174</v>
      </c>
      <c r="I54" s="20">
        <v>1442767</v>
      </c>
      <c r="J54" s="20">
        <v>0</v>
      </c>
      <c r="K54" s="20">
        <v>0</v>
      </c>
      <c r="L54" s="20">
        <v>0</v>
      </c>
      <c r="M54" s="20">
        <v>0</v>
      </c>
      <c r="N54" s="20">
        <f t="shared" si="1"/>
        <v>1442767</v>
      </c>
      <c r="O54" s="20" t="s">
        <v>18</v>
      </c>
      <c r="P54" s="20">
        <v>72422635646</v>
      </c>
      <c r="Q54" s="18" t="s">
        <v>153</v>
      </c>
    </row>
    <row r="55" spans="1:17" ht="135" x14ac:dyDescent="0.25">
      <c r="A55" s="51">
        <v>44530</v>
      </c>
      <c r="B55" s="29" t="s">
        <v>55</v>
      </c>
      <c r="C55" s="23" t="s">
        <v>17</v>
      </c>
      <c r="D55" s="24" t="s">
        <v>53</v>
      </c>
      <c r="E55" s="32">
        <v>21409</v>
      </c>
      <c r="F55" s="29" t="s">
        <v>56</v>
      </c>
      <c r="G55" s="29">
        <v>77173953</v>
      </c>
      <c r="H55" s="27" t="s">
        <v>203</v>
      </c>
      <c r="I55" s="29">
        <v>3341697</v>
      </c>
      <c r="J55" s="52">
        <v>0</v>
      </c>
      <c r="K55" s="52">
        <v>0</v>
      </c>
      <c r="L55" s="52">
        <v>0</v>
      </c>
      <c r="M55" s="52">
        <v>0</v>
      </c>
      <c r="N55" s="20">
        <f>I55</f>
        <v>3341697</v>
      </c>
      <c r="O55" s="18" t="s">
        <v>18</v>
      </c>
      <c r="P55" s="20">
        <v>72422635646</v>
      </c>
      <c r="Q55" s="18" t="s">
        <v>19</v>
      </c>
    </row>
    <row r="56" spans="1:17" ht="120" x14ac:dyDescent="0.25">
      <c r="A56" s="21">
        <v>44530</v>
      </c>
      <c r="B56" s="20" t="s">
        <v>198</v>
      </c>
      <c r="C56" s="9" t="s">
        <v>17</v>
      </c>
      <c r="D56" s="10" t="s">
        <v>199</v>
      </c>
      <c r="E56" s="32">
        <v>21410</v>
      </c>
      <c r="F56" s="20" t="s">
        <v>211</v>
      </c>
      <c r="G56" s="20" t="s">
        <v>212</v>
      </c>
      <c r="H56" s="14" t="s">
        <v>213</v>
      </c>
      <c r="I56" s="20">
        <v>1027410</v>
      </c>
      <c r="J56" s="52">
        <v>0</v>
      </c>
      <c r="K56" s="52">
        <v>0</v>
      </c>
      <c r="L56" s="52">
        <v>0</v>
      </c>
      <c r="M56" s="52">
        <v>0</v>
      </c>
      <c r="N56" s="49">
        <f>I56</f>
        <v>1027410</v>
      </c>
      <c r="O56" s="18" t="s">
        <v>18</v>
      </c>
      <c r="P56" s="49">
        <v>72400000259</v>
      </c>
      <c r="Q56" s="50" t="s">
        <v>153</v>
      </c>
    </row>
    <row r="57" spans="1:17" ht="63" x14ac:dyDescent="0.25">
      <c r="B57" s="53" t="s">
        <v>204</v>
      </c>
      <c r="C57" s="34" t="s">
        <v>17</v>
      </c>
      <c r="D57" s="35" t="s">
        <v>205</v>
      </c>
      <c r="E57" s="55"/>
      <c r="F57" s="57"/>
      <c r="G57" s="59"/>
      <c r="H57" s="36" t="s">
        <v>206</v>
      </c>
      <c r="I57" s="37">
        <v>0</v>
      </c>
      <c r="J57" s="38">
        <v>0</v>
      </c>
      <c r="K57" s="38">
        <v>0</v>
      </c>
      <c r="L57" s="38">
        <v>0</v>
      </c>
      <c r="M57" s="38">
        <v>0</v>
      </c>
      <c r="N57" s="38">
        <f t="shared" ref="N57" si="2">+I57-J57-K57-L57-M57</f>
        <v>0</v>
      </c>
      <c r="O57" s="35" t="s">
        <v>207</v>
      </c>
      <c r="P57" s="39">
        <v>5300520063</v>
      </c>
      <c r="Q57" s="40" t="s">
        <v>19</v>
      </c>
    </row>
    <row r="58" spans="1:17" ht="78.75" x14ac:dyDescent="0.25">
      <c r="B58" s="54"/>
      <c r="C58" s="34" t="s">
        <v>17</v>
      </c>
      <c r="D58" s="35" t="s">
        <v>205</v>
      </c>
      <c r="E58" s="55"/>
      <c r="F58" s="58"/>
      <c r="G58" s="60"/>
      <c r="H58" s="36" t="s">
        <v>208</v>
      </c>
      <c r="I58" s="37">
        <f>617.5+3250</f>
        <v>3867.5</v>
      </c>
      <c r="J58" s="38"/>
      <c r="K58" s="38"/>
      <c r="L58" s="38">
        <v>0</v>
      </c>
      <c r="M58" s="38"/>
      <c r="N58" s="38">
        <f>I58</f>
        <v>3867.5</v>
      </c>
      <c r="O58" s="35" t="s">
        <v>18</v>
      </c>
      <c r="P58" s="39">
        <v>72422635646</v>
      </c>
      <c r="Q58" s="40" t="s">
        <v>19</v>
      </c>
    </row>
    <row r="59" spans="1:17" ht="47.25" x14ac:dyDescent="0.25">
      <c r="B59" s="54"/>
      <c r="C59" s="41" t="s">
        <v>17</v>
      </c>
      <c r="D59" s="42" t="s">
        <v>205</v>
      </c>
      <c r="E59" s="55"/>
      <c r="F59" s="58"/>
      <c r="G59" s="60"/>
      <c r="H59" s="43" t="s">
        <v>209</v>
      </c>
      <c r="I59" s="44">
        <v>7444</v>
      </c>
      <c r="J59" s="45">
        <v>0</v>
      </c>
      <c r="K59" s="45">
        <v>0</v>
      </c>
      <c r="L59" s="45">
        <v>0</v>
      </c>
      <c r="M59" s="45">
        <v>0</v>
      </c>
      <c r="N59" s="45">
        <f>+I59-J59-K59-L59-M59</f>
        <v>7444</v>
      </c>
      <c r="O59" s="42" t="s">
        <v>136</v>
      </c>
      <c r="P59" s="46">
        <v>300050085</v>
      </c>
      <c r="Q59" s="47" t="s">
        <v>19</v>
      </c>
    </row>
    <row r="60" spans="1:17" ht="47.25" x14ac:dyDescent="0.25">
      <c r="B60" s="54"/>
      <c r="C60" s="34" t="s">
        <v>17</v>
      </c>
      <c r="D60" s="35" t="s">
        <v>205</v>
      </c>
      <c r="E60" s="56"/>
      <c r="F60" s="58"/>
      <c r="G60" s="60"/>
      <c r="H60" s="36" t="s">
        <v>210</v>
      </c>
      <c r="I60" s="37">
        <v>0</v>
      </c>
      <c r="J60" s="38">
        <v>0</v>
      </c>
      <c r="K60" s="38">
        <v>0</v>
      </c>
      <c r="L60" s="38">
        <f>SUM(L2:L59)</f>
        <v>1078573</v>
      </c>
      <c r="M60" s="38">
        <v>0</v>
      </c>
      <c r="N60" s="38">
        <v>0</v>
      </c>
      <c r="O60" s="35" t="s">
        <v>18</v>
      </c>
      <c r="P60" s="48">
        <v>72400000259</v>
      </c>
      <c r="Q60" s="40" t="s">
        <v>19</v>
      </c>
    </row>
    <row r="62" spans="1:17" x14ac:dyDescent="0.25">
      <c r="I62" s="61"/>
    </row>
  </sheetData>
  <mergeCells count="4">
    <mergeCell ref="B57:B60"/>
    <mergeCell ref="E57:E60"/>
    <mergeCell ref="F57:F60"/>
    <mergeCell ref="G57:G60"/>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Hospital</dc:creator>
  <cp:lastModifiedBy>HOSPITALHDSMM</cp:lastModifiedBy>
  <dcterms:created xsi:type="dcterms:W3CDTF">2021-11-09T20:16:13Z</dcterms:created>
  <dcterms:modified xsi:type="dcterms:W3CDTF">2021-12-09T14:34:17Z</dcterms:modified>
</cp:coreProperties>
</file>